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 defaultThemeVersion="124226"/>
  <xr:revisionPtr revIDLastSave="0" documentId="13_ncr:1_{2CCD701C-C71B-43A1-ADE7-3BDF885A0807}" xr6:coauthVersionLast="47" xr6:coauthVersionMax="47" xr10:uidLastSave="{00000000-0000-0000-0000-000000000000}"/>
  <bookViews>
    <workbookView xWindow="-108" yWindow="-108" windowWidth="23256" windowHeight="14616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AK5" i="1" l="1"/>
  <c r="AK20" i="1"/>
  <c r="AK19" i="1"/>
  <c r="AK18" i="1"/>
  <c r="AK17" i="1"/>
  <c r="AK16" i="1"/>
  <c r="AK15" i="1"/>
  <c r="AK14" i="1"/>
  <c r="AK13" i="1"/>
  <c r="AK12" i="1"/>
  <c r="AK11" i="1"/>
  <c r="AK10" i="1"/>
  <c r="AK9" i="1"/>
  <c r="AK8" i="1"/>
  <c r="AK7" i="1"/>
  <c r="AK6" i="1"/>
</calcChain>
</file>

<file path=xl/sharedStrings.xml><?xml version="1.0" encoding="utf-8"?>
<sst xmlns="http://schemas.openxmlformats.org/spreadsheetml/2006/main" count="328" uniqueCount="47">
  <si>
    <t>Музейн. №</t>
  </si>
  <si>
    <t>Содержание примесных элементов, % масс.</t>
  </si>
  <si>
    <t>Cr</t>
  </si>
  <si>
    <t>V</t>
  </si>
  <si>
    <t>Fe</t>
  </si>
  <si>
    <t>Mg</t>
  </si>
  <si>
    <t>Na</t>
  </si>
  <si>
    <t>K</t>
  </si>
  <si>
    <t>Rb</t>
  </si>
  <si>
    <t>Cs</t>
  </si>
  <si>
    <t>Sc</t>
  </si>
  <si>
    <t>Ca</t>
  </si>
  <si>
    <t>Ti</t>
  </si>
  <si>
    <t>Cr/V</t>
  </si>
  <si>
    <t>min</t>
  </si>
  <si>
    <t>max</t>
  </si>
  <si>
    <t>aver</t>
  </si>
  <si>
    <t>Бразилия, штат Минас-Жерайс</t>
  </si>
  <si>
    <t>следы</t>
  </si>
  <si>
    <t>нпо</t>
  </si>
  <si>
    <t>Колумбия, м-е Музо</t>
  </si>
  <si>
    <t>Колумбия, г. Богота</t>
  </si>
  <si>
    <t>Перу</t>
  </si>
  <si>
    <t>ЮАР, м-я Лейдсдорп-Гравелотте, рудник Сомерсет</t>
  </si>
  <si>
    <t>Австрия, область Хабахталь</t>
  </si>
  <si>
    <t>Афганистан, м-е Хенч</t>
  </si>
  <si>
    <t>Россия, Изумрудные копи</t>
  </si>
  <si>
    <t>Казахстан, м-е Куу Южное</t>
  </si>
  <si>
    <t>Происхождение образца</t>
  </si>
  <si>
    <t>FMM_1_25643</t>
  </si>
  <si>
    <t>FMM_1_15626</t>
  </si>
  <si>
    <t>FMM_1_15627</t>
  </si>
  <si>
    <t>FMM_1_31248</t>
  </si>
  <si>
    <t>FMM_1_31249</t>
  </si>
  <si>
    <t>FMM_1_31251</t>
  </si>
  <si>
    <t>FMM_1_29343</t>
  </si>
  <si>
    <t>FMM_1_29345</t>
  </si>
  <si>
    <t>FMM_1_70780</t>
  </si>
  <si>
    <t>FMM_5_7703</t>
  </si>
  <si>
    <t>FMM_1_91443</t>
  </si>
  <si>
    <t>FMM_1_32265</t>
  </si>
  <si>
    <t>FMM_1_61474</t>
  </si>
  <si>
    <t>нпо*</t>
  </si>
  <si>
    <t>FMM_5_763</t>
  </si>
  <si>
    <t>Египет, м-е Сикаит</t>
  </si>
  <si>
    <t>* - ниже предела обнаружения метода</t>
  </si>
  <si>
    <t>Ю-З Африка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</si>
</sst>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06">
    <xf numFmtId="0" fontId="0" fillId="0" borderId="0" xfId="0"/>
    <xf numFmtId="2" fontId="1" fillId="3" borderId="7" xfId="0" applyNumberFormat="1" applyFont="1" applyFill="1" applyBorder="1" applyAlignment="1">
      <alignment horizontal="center" vertical="center" wrapText="1"/>
    </xf>
    <xf numFmtId="2" fontId="1" fillId="3" borderId="8" xfId="0" applyNumberFormat="1" applyFont="1" applyFill="1" applyBorder="1" applyAlignment="1">
      <alignment horizontal="center" vertical="center" wrapText="1"/>
    </xf>
    <xf numFmtId="2" fontId="1" fillId="3" borderId="10" xfId="0" applyNumberFormat="1" applyFont="1" applyFill="1" applyBorder="1" applyAlignment="1">
      <alignment horizontal="center" vertical="center" wrapText="1"/>
    </xf>
    <xf numFmtId="2" fontId="1" fillId="3" borderId="11" xfId="0" applyNumberFormat="1" applyFont="1" applyFill="1" applyBorder="1" applyAlignment="1">
      <alignment horizontal="center" vertical="center" wrapText="1"/>
    </xf>
    <xf numFmtId="2" fontId="1" fillId="3" borderId="9" xfId="0" applyNumberFormat="1" applyFont="1" applyFill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2" fontId="1" fillId="0" borderId="15" xfId="0" applyNumberFormat="1" applyFont="1" applyBorder="1" applyAlignment="1">
      <alignment horizontal="center" vertical="center" wrapText="1"/>
    </xf>
    <xf numFmtId="2" fontId="1" fillId="0" borderId="16" xfId="0" applyNumberFormat="1" applyFont="1" applyBorder="1" applyAlignment="1">
      <alignment horizontal="center" vertical="center" wrapText="1"/>
    </xf>
    <xf numFmtId="2" fontId="1" fillId="0" borderId="14" xfId="0" applyNumberFormat="1" applyFont="1" applyBorder="1" applyAlignment="1">
      <alignment horizontal="center" vertical="center" wrapText="1"/>
    </xf>
    <xf numFmtId="165" fontId="2" fillId="0" borderId="19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2" fontId="2" fillId="0" borderId="12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>
      <alignment horizontal="center" vertical="center" wrapText="1"/>
    </xf>
    <xf numFmtId="2" fontId="2" fillId="0" borderId="16" xfId="0" applyNumberFormat="1" applyFont="1" applyBorder="1" applyAlignment="1">
      <alignment horizontal="center" vertical="center" wrapText="1"/>
    </xf>
    <xf numFmtId="2" fontId="2" fillId="0" borderId="14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0" fillId="2" borderId="0" xfId="0" applyFill="1"/>
    <xf numFmtId="2" fontId="2" fillId="0" borderId="20" xfId="0" applyNumberFormat="1" applyFont="1" applyBorder="1" applyAlignment="1">
      <alignment horizontal="center" vertical="center" wrapText="1"/>
    </xf>
    <xf numFmtId="2" fontId="1" fillId="0" borderId="21" xfId="0" applyNumberFormat="1" applyFont="1" applyBorder="1" applyAlignment="1">
      <alignment horizontal="center" vertical="center" wrapText="1"/>
    </xf>
    <xf numFmtId="2" fontId="2" fillId="0" borderId="23" xfId="0" applyNumberFormat="1" applyFont="1" applyBorder="1" applyAlignment="1">
      <alignment horizontal="center" vertical="center" wrapText="1"/>
    </xf>
    <xf numFmtId="2" fontId="2" fillId="0" borderId="24" xfId="0" applyNumberFormat="1" applyFont="1" applyBorder="1" applyAlignment="1">
      <alignment horizontal="center" vertical="center" wrapText="1"/>
    </xf>
    <xf numFmtId="2" fontId="2" fillId="0" borderId="22" xfId="0" applyNumberFormat="1" applyFont="1" applyBorder="1" applyAlignment="1">
      <alignment horizontal="center" vertical="center" wrapText="1"/>
    </xf>
    <xf numFmtId="2" fontId="1" fillId="0" borderId="20" xfId="0" applyNumberFormat="1" applyFont="1" applyBorder="1" applyAlignment="1">
      <alignment horizontal="center" vertical="center" wrapText="1"/>
    </xf>
    <xf numFmtId="2" fontId="1" fillId="0" borderId="23" xfId="0" applyNumberFormat="1" applyFont="1" applyBorder="1" applyAlignment="1">
      <alignment horizontal="center" vertical="center" wrapText="1"/>
    </xf>
    <xf numFmtId="2" fontId="1" fillId="0" borderId="24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165" fontId="2" fillId="0" borderId="25" xfId="0" applyNumberFormat="1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5" fillId="3" borderId="41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165" fontId="2" fillId="3" borderId="17" xfId="0" applyNumberFormat="1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42" xfId="0" applyFont="1" applyFill="1" applyBorder="1" applyAlignment="1">
      <alignment horizontal="center" vertical="center" wrapText="1"/>
    </xf>
    <xf numFmtId="2" fontId="1" fillId="3" borderId="12" xfId="0" applyNumberFormat="1" applyFont="1" applyFill="1" applyBorder="1" applyAlignment="1">
      <alignment horizontal="center" vertical="center" wrapText="1"/>
    </xf>
    <xf numFmtId="2" fontId="1" fillId="3" borderId="13" xfId="0" applyNumberFormat="1" applyFont="1" applyFill="1" applyBorder="1" applyAlignment="1">
      <alignment horizontal="center" vertical="center" wrapText="1"/>
    </xf>
    <xf numFmtId="2" fontId="1" fillId="3" borderId="15" xfId="0" applyNumberFormat="1" applyFont="1" applyFill="1" applyBorder="1" applyAlignment="1">
      <alignment horizontal="center" vertical="center" wrapText="1"/>
    </xf>
    <xf numFmtId="2" fontId="1" fillId="3" borderId="16" xfId="0" applyNumberFormat="1" applyFont="1" applyFill="1" applyBorder="1" applyAlignment="1">
      <alignment horizontal="center" vertical="center" wrapText="1"/>
    </xf>
    <xf numFmtId="2" fontId="1" fillId="3" borderId="14" xfId="0" applyNumberFormat="1" applyFont="1" applyFill="1" applyBorder="1" applyAlignment="1">
      <alignment horizontal="center" vertical="center" wrapText="1"/>
    </xf>
    <xf numFmtId="165" fontId="2" fillId="3" borderId="19" xfId="0" applyNumberFormat="1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3" borderId="42" xfId="0" applyFont="1" applyFill="1" applyBorder="1" applyAlignment="1">
      <alignment horizontal="center" vertical="center" wrapText="1"/>
    </xf>
    <xf numFmtId="2" fontId="2" fillId="3" borderId="12" xfId="0" applyNumberFormat="1" applyFont="1" applyFill="1" applyBorder="1" applyAlignment="1">
      <alignment horizontal="center" vertical="center" wrapText="1"/>
    </xf>
    <xf numFmtId="2" fontId="2" fillId="3" borderId="13" xfId="0" applyNumberFormat="1" applyFont="1" applyFill="1" applyBorder="1" applyAlignment="1">
      <alignment horizontal="center" vertical="center" wrapText="1"/>
    </xf>
    <xf numFmtId="2" fontId="2" fillId="3" borderId="15" xfId="0" applyNumberFormat="1" applyFont="1" applyFill="1" applyBorder="1" applyAlignment="1">
      <alignment horizontal="center" vertical="center" wrapText="1"/>
    </xf>
    <xf numFmtId="2" fontId="2" fillId="3" borderId="16" xfId="0" applyNumberFormat="1" applyFont="1" applyFill="1" applyBorder="1" applyAlignment="1">
      <alignment horizontal="center" vertical="center" wrapText="1"/>
    </xf>
    <xf numFmtId="2" fontId="2" fillId="3" borderId="14" xfId="0" applyNumberFormat="1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2" fontId="5" fillId="4" borderId="32" xfId="0" applyNumberFormat="1" applyFont="1" applyFill="1" applyBorder="1" applyAlignment="1">
      <alignment horizontal="center" vertical="center" wrapText="1"/>
    </xf>
    <xf numFmtId="2" fontId="5" fillId="4" borderId="33" xfId="0" applyNumberFormat="1" applyFont="1" applyFill="1" applyBorder="1" applyAlignment="1">
      <alignment horizontal="center" vertical="center" wrapText="1"/>
    </xf>
    <xf numFmtId="2" fontId="5" fillId="4" borderId="34" xfId="0" applyNumberFormat="1" applyFont="1" applyFill="1" applyBorder="1" applyAlignment="1">
      <alignment horizontal="center" vertical="center" wrapText="1"/>
    </xf>
    <xf numFmtId="2" fontId="5" fillId="4" borderId="35" xfId="0" applyNumberFormat="1" applyFont="1" applyFill="1" applyBorder="1" applyAlignment="1">
      <alignment horizontal="center" vertical="center" wrapText="1"/>
    </xf>
    <xf numFmtId="2" fontId="5" fillId="4" borderId="36" xfId="0" applyNumberFormat="1" applyFont="1" applyFill="1" applyBorder="1" applyAlignment="1">
      <alignment horizontal="center" vertical="center" wrapText="1"/>
    </xf>
    <xf numFmtId="2" fontId="5" fillId="4" borderId="37" xfId="0" applyNumberFormat="1" applyFont="1" applyFill="1" applyBorder="1" applyAlignment="1">
      <alignment horizontal="center" vertical="center" wrapText="1"/>
    </xf>
    <xf numFmtId="2" fontId="5" fillId="4" borderId="5" xfId="0" applyNumberFormat="1" applyFont="1" applyFill="1" applyBorder="1" applyAlignment="1">
      <alignment horizontal="center" vertical="center" wrapText="1"/>
    </xf>
    <xf numFmtId="2" fontId="5" fillId="4" borderId="6" xfId="0" applyNumberFormat="1" applyFont="1" applyFill="1" applyBorder="1" applyAlignment="1">
      <alignment horizontal="center" vertical="center" wrapText="1"/>
    </xf>
    <xf numFmtId="2" fontId="5" fillId="4" borderId="4" xfId="0" applyNumberFormat="1" applyFont="1" applyFill="1" applyBorder="1" applyAlignment="1">
      <alignment horizontal="center" vertical="center" wrapText="1"/>
    </xf>
    <xf numFmtId="2" fontId="5" fillId="4" borderId="38" xfId="0" applyNumberFormat="1" applyFont="1" applyFill="1" applyBorder="1" applyAlignment="1">
      <alignment horizontal="center" vertical="center" wrapText="1"/>
    </xf>
    <xf numFmtId="0" fontId="5" fillId="3" borderId="43" xfId="0" applyFont="1" applyFill="1" applyBorder="1" applyAlignment="1">
      <alignment horizontal="center" vertical="center" wrapText="1"/>
    </xf>
    <xf numFmtId="0" fontId="5" fillId="3" borderId="44" xfId="0" applyFont="1" applyFill="1" applyBorder="1" applyAlignment="1">
      <alignment horizontal="center" vertical="center" wrapText="1"/>
    </xf>
    <xf numFmtId="0" fontId="5" fillId="3" borderId="40" xfId="0" applyFont="1" applyFill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6" fillId="4" borderId="30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2" fontId="3" fillId="4" borderId="1" xfId="0" applyNumberFormat="1" applyFont="1" applyFill="1" applyBorder="1" applyAlignment="1">
      <alignment horizontal="center" vertical="center" wrapText="1"/>
    </xf>
    <xf numFmtId="2" fontId="3" fillId="4" borderId="2" xfId="0" applyNumberFormat="1" applyFont="1" applyFill="1" applyBorder="1" applyAlignment="1">
      <alignment horizontal="center" vertical="center" wrapText="1"/>
    </xf>
    <xf numFmtId="2" fontId="3" fillId="4" borderId="3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2" fontId="5" fillId="4" borderId="1" xfId="0" applyNumberFormat="1" applyFont="1" applyFill="1" applyBorder="1" applyAlignment="1">
      <alignment horizontal="center" vertical="center" wrapText="1"/>
    </xf>
    <xf numFmtId="2" fontId="5" fillId="4" borderId="2" xfId="0" applyNumberFormat="1" applyFont="1" applyFill="1" applyBorder="1" applyAlignment="1">
      <alignment horizontal="center" vertical="center" wrapText="1"/>
    </xf>
    <xf numFmtId="2" fontId="5" fillId="4" borderId="3" xfId="0" applyNumberFormat="1" applyFont="1" applyFill="1" applyBorder="1" applyAlignment="1">
      <alignment horizontal="center" vertical="center" wrapText="1"/>
    </xf>
    <xf numFmtId="164" fontId="1" fillId="3" borderId="1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D22"/>
  <sheetViews>
    <sheetView tabSelected="1" zoomScale="90" zoomScaleNormal="90" workbookViewId="0">
      <selection activeCell="I25" sqref="I25"/>
    </sheetView>
  </sheetViews>
  <sheetFormatPr defaultRowHeight="14.4" x14ac:dyDescent="0.3"/>
  <cols>
    <col min="1" max="1" width="4.44140625" customWidth="1"/>
    <col min="2" max="2" width="13.5546875" bestFit="1" customWidth="1"/>
    <col min="3" max="3" width="44.6640625" bestFit="1" customWidth="1"/>
    <col min="4" max="6" width="5" bestFit="1" customWidth="1"/>
    <col min="7" max="9" width="6.5546875" bestFit="1" customWidth="1"/>
    <col min="10" max="14" width="5" bestFit="1" customWidth="1"/>
    <col min="15" max="15" width="4.5546875" bestFit="1" customWidth="1"/>
    <col min="16" max="33" width="5" bestFit="1" customWidth="1"/>
    <col min="34" max="34" width="4.44140625" bestFit="1" customWidth="1"/>
    <col min="35" max="36" width="5" bestFit="1" customWidth="1"/>
    <col min="37" max="37" width="5.109375" bestFit="1" customWidth="1"/>
  </cols>
  <sheetData>
    <row r="1" spans="1:82" ht="15" thickBot="1" x14ac:dyDescent="0.35"/>
    <row r="2" spans="1:82" ht="15" thickBot="1" x14ac:dyDescent="0.35">
      <c r="B2" s="90" t="s">
        <v>0</v>
      </c>
      <c r="C2" s="87" t="s">
        <v>28</v>
      </c>
      <c r="D2" s="102" t="s">
        <v>1</v>
      </c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4"/>
      <c r="AK2" s="93" t="s">
        <v>13</v>
      </c>
    </row>
    <row r="3" spans="1:82" ht="18.600000000000001" thickBot="1" x14ac:dyDescent="0.35">
      <c r="B3" s="91"/>
      <c r="C3" s="88"/>
      <c r="D3" s="96" t="s">
        <v>2</v>
      </c>
      <c r="E3" s="97"/>
      <c r="F3" s="98"/>
      <c r="G3" s="97" t="s">
        <v>3</v>
      </c>
      <c r="H3" s="97"/>
      <c r="I3" s="97"/>
      <c r="J3" s="96" t="s">
        <v>4</v>
      </c>
      <c r="K3" s="97"/>
      <c r="L3" s="98"/>
      <c r="M3" s="97" t="s">
        <v>5</v>
      </c>
      <c r="N3" s="97"/>
      <c r="O3" s="97"/>
      <c r="P3" s="96" t="s">
        <v>6</v>
      </c>
      <c r="Q3" s="97"/>
      <c r="R3" s="98"/>
      <c r="S3" s="97" t="s">
        <v>7</v>
      </c>
      <c r="T3" s="97"/>
      <c r="U3" s="97"/>
      <c r="V3" s="96" t="s">
        <v>8</v>
      </c>
      <c r="W3" s="97"/>
      <c r="X3" s="98"/>
      <c r="Y3" s="97" t="s">
        <v>9</v>
      </c>
      <c r="Z3" s="97"/>
      <c r="AA3" s="97"/>
      <c r="AB3" s="96" t="s">
        <v>10</v>
      </c>
      <c r="AC3" s="97"/>
      <c r="AD3" s="98"/>
      <c r="AE3" s="99" t="s">
        <v>11</v>
      </c>
      <c r="AF3" s="99"/>
      <c r="AG3" s="99"/>
      <c r="AH3" s="100" t="s">
        <v>12</v>
      </c>
      <c r="AI3" s="99"/>
      <c r="AJ3" s="101"/>
      <c r="AK3" s="94"/>
    </row>
    <row r="4" spans="1:82" ht="15" thickBot="1" x14ac:dyDescent="0.35">
      <c r="B4" s="92"/>
      <c r="C4" s="89"/>
      <c r="D4" s="69" t="s">
        <v>14</v>
      </c>
      <c r="E4" s="70" t="s">
        <v>15</v>
      </c>
      <c r="F4" s="71" t="s">
        <v>16</v>
      </c>
      <c r="G4" s="72" t="s">
        <v>14</v>
      </c>
      <c r="H4" s="70" t="s">
        <v>15</v>
      </c>
      <c r="I4" s="73" t="s">
        <v>16</v>
      </c>
      <c r="J4" s="69" t="s">
        <v>14</v>
      </c>
      <c r="K4" s="70" t="s">
        <v>15</v>
      </c>
      <c r="L4" s="71" t="s">
        <v>16</v>
      </c>
      <c r="M4" s="72" t="s">
        <v>14</v>
      </c>
      <c r="N4" s="70" t="s">
        <v>15</v>
      </c>
      <c r="O4" s="73" t="s">
        <v>16</v>
      </c>
      <c r="P4" s="69" t="s">
        <v>14</v>
      </c>
      <c r="Q4" s="70" t="s">
        <v>15</v>
      </c>
      <c r="R4" s="71" t="s">
        <v>16</v>
      </c>
      <c r="S4" s="72" t="s">
        <v>14</v>
      </c>
      <c r="T4" s="70" t="s">
        <v>15</v>
      </c>
      <c r="U4" s="73" t="s">
        <v>16</v>
      </c>
      <c r="V4" s="69" t="s">
        <v>14</v>
      </c>
      <c r="W4" s="70" t="s">
        <v>15</v>
      </c>
      <c r="X4" s="71" t="s">
        <v>16</v>
      </c>
      <c r="Y4" s="72" t="s">
        <v>14</v>
      </c>
      <c r="Z4" s="70" t="s">
        <v>15</v>
      </c>
      <c r="AA4" s="73" t="s">
        <v>16</v>
      </c>
      <c r="AB4" s="74" t="s">
        <v>14</v>
      </c>
      <c r="AC4" s="75" t="s">
        <v>15</v>
      </c>
      <c r="AD4" s="76" t="s">
        <v>16</v>
      </c>
      <c r="AE4" s="77" t="s">
        <v>14</v>
      </c>
      <c r="AF4" s="75" t="s">
        <v>15</v>
      </c>
      <c r="AG4" s="78" t="s">
        <v>16</v>
      </c>
      <c r="AH4" s="74" t="s">
        <v>14</v>
      </c>
      <c r="AI4" s="75" t="s">
        <v>15</v>
      </c>
      <c r="AJ4" s="76" t="s">
        <v>16</v>
      </c>
      <c r="AK4" s="95"/>
    </row>
    <row r="5" spans="1:82" x14ac:dyDescent="0.3">
      <c r="B5" s="41" t="s">
        <v>29</v>
      </c>
      <c r="C5" s="40" t="s">
        <v>17</v>
      </c>
      <c r="D5" s="1">
        <v>0.03</v>
      </c>
      <c r="E5" s="2">
        <v>0.04</v>
      </c>
      <c r="F5" s="3">
        <v>0.03</v>
      </c>
      <c r="G5" s="105" t="s">
        <v>18</v>
      </c>
      <c r="H5" s="105" t="s">
        <v>18</v>
      </c>
      <c r="I5" s="105" t="s">
        <v>18</v>
      </c>
      <c r="J5" s="1">
        <v>0.01</v>
      </c>
      <c r="K5" s="2">
        <v>0.02</v>
      </c>
      <c r="L5" s="3">
        <v>0.02</v>
      </c>
      <c r="M5" s="4" t="s">
        <v>19</v>
      </c>
      <c r="N5" s="2" t="s">
        <v>19</v>
      </c>
      <c r="O5" s="5" t="s">
        <v>19</v>
      </c>
      <c r="P5" s="1" t="s">
        <v>19</v>
      </c>
      <c r="Q5" s="2" t="s">
        <v>19</v>
      </c>
      <c r="R5" s="3" t="s">
        <v>19</v>
      </c>
      <c r="S5" s="4">
        <v>0.04</v>
      </c>
      <c r="T5" s="2">
        <v>0.06</v>
      </c>
      <c r="U5" s="5">
        <v>0.05</v>
      </c>
      <c r="V5" s="1" t="s">
        <v>19</v>
      </c>
      <c r="W5" s="2" t="s">
        <v>19</v>
      </c>
      <c r="X5" s="3" t="s">
        <v>19</v>
      </c>
      <c r="Y5" s="4" t="s">
        <v>19</v>
      </c>
      <c r="Z5" s="2" t="s">
        <v>19</v>
      </c>
      <c r="AA5" s="5" t="s">
        <v>19</v>
      </c>
      <c r="AB5" s="1" t="s">
        <v>19</v>
      </c>
      <c r="AC5" s="2" t="s">
        <v>19</v>
      </c>
      <c r="AD5" s="3" t="s">
        <v>19</v>
      </c>
      <c r="AE5" s="42">
        <v>0.04</v>
      </c>
      <c r="AF5" s="43">
        <v>0.05</v>
      </c>
      <c r="AG5" s="44">
        <v>0.04</v>
      </c>
      <c r="AH5" s="1" t="s">
        <v>19</v>
      </c>
      <c r="AI5" s="2" t="s">
        <v>19</v>
      </c>
      <c r="AJ5" s="3" t="s">
        <v>19</v>
      </c>
      <c r="AK5" s="45">
        <f>F5/0.003</f>
        <v>10</v>
      </c>
    </row>
    <row r="6" spans="1:82" x14ac:dyDescent="0.3">
      <c r="B6" s="37" t="s">
        <v>30</v>
      </c>
      <c r="C6" s="34" t="s">
        <v>20</v>
      </c>
      <c r="D6" s="6">
        <v>0.01</v>
      </c>
      <c r="E6" s="7">
        <v>0.12</v>
      </c>
      <c r="F6" s="8">
        <v>7.0000000000000007E-2</v>
      </c>
      <c r="G6" s="9">
        <v>0.03</v>
      </c>
      <c r="H6" s="7">
        <v>0.21</v>
      </c>
      <c r="I6" s="10">
        <v>0.08</v>
      </c>
      <c r="J6" s="6" t="s">
        <v>19</v>
      </c>
      <c r="K6" s="7">
        <v>0.11</v>
      </c>
      <c r="L6" s="8">
        <v>0.04</v>
      </c>
      <c r="M6" s="9" t="s">
        <v>19</v>
      </c>
      <c r="N6" s="7" t="s">
        <v>19</v>
      </c>
      <c r="O6" s="10" t="s">
        <v>19</v>
      </c>
      <c r="P6" s="6" t="s">
        <v>19</v>
      </c>
      <c r="Q6" s="7" t="s">
        <v>19</v>
      </c>
      <c r="R6" s="8" t="s">
        <v>19</v>
      </c>
      <c r="S6" s="9" t="s">
        <v>19</v>
      </c>
      <c r="T6" s="7" t="s">
        <v>19</v>
      </c>
      <c r="U6" s="10" t="s">
        <v>19</v>
      </c>
      <c r="V6" s="6" t="s">
        <v>19</v>
      </c>
      <c r="W6" s="7" t="s">
        <v>19</v>
      </c>
      <c r="X6" s="8" t="s">
        <v>19</v>
      </c>
      <c r="Y6" s="9" t="s">
        <v>19</v>
      </c>
      <c r="Z6" s="7" t="s">
        <v>19</v>
      </c>
      <c r="AA6" s="10" t="s">
        <v>19</v>
      </c>
      <c r="AB6" s="6" t="s">
        <v>19</v>
      </c>
      <c r="AC6" s="7">
        <v>0.06</v>
      </c>
      <c r="AD6" s="8">
        <v>0.01</v>
      </c>
      <c r="AE6" s="9" t="s">
        <v>19</v>
      </c>
      <c r="AF6" s="7" t="s">
        <v>19</v>
      </c>
      <c r="AG6" s="10" t="s">
        <v>19</v>
      </c>
      <c r="AH6" s="6" t="s">
        <v>19</v>
      </c>
      <c r="AI6" s="7" t="s">
        <v>19</v>
      </c>
      <c r="AJ6" s="8" t="s">
        <v>19</v>
      </c>
      <c r="AK6" s="11">
        <f t="shared" ref="AK6:AK20" si="0">F6/I6</f>
        <v>0.87500000000000011</v>
      </c>
    </row>
    <row r="7" spans="1:82" x14ac:dyDescent="0.3">
      <c r="B7" s="47" t="s">
        <v>31</v>
      </c>
      <c r="C7" s="46" t="s">
        <v>20</v>
      </c>
      <c r="D7" s="48">
        <v>0.04</v>
      </c>
      <c r="E7" s="49">
        <v>0.15</v>
      </c>
      <c r="F7" s="50">
        <v>0.09</v>
      </c>
      <c r="G7" s="51">
        <v>0.02</v>
      </c>
      <c r="H7" s="49">
        <v>0.17</v>
      </c>
      <c r="I7" s="52">
        <v>7.0000000000000007E-2</v>
      </c>
      <c r="J7" s="48">
        <v>0.02</v>
      </c>
      <c r="K7" s="49">
        <v>0.17</v>
      </c>
      <c r="L7" s="50">
        <v>0.04</v>
      </c>
      <c r="M7" s="51" t="s">
        <v>19</v>
      </c>
      <c r="N7" s="49" t="s">
        <v>19</v>
      </c>
      <c r="O7" s="52" t="s">
        <v>19</v>
      </c>
      <c r="P7" s="48" t="s">
        <v>19</v>
      </c>
      <c r="Q7" s="49" t="s">
        <v>19</v>
      </c>
      <c r="R7" s="50" t="s">
        <v>19</v>
      </c>
      <c r="S7" s="51" t="s">
        <v>19</v>
      </c>
      <c r="T7" s="49" t="s">
        <v>19</v>
      </c>
      <c r="U7" s="52" t="s">
        <v>19</v>
      </c>
      <c r="V7" s="48" t="s">
        <v>19</v>
      </c>
      <c r="W7" s="49" t="s">
        <v>19</v>
      </c>
      <c r="X7" s="50" t="s">
        <v>19</v>
      </c>
      <c r="Y7" s="51" t="s">
        <v>19</v>
      </c>
      <c r="Z7" s="49" t="s">
        <v>19</v>
      </c>
      <c r="AA7" s="52" t="s">
        <v>19</v>
      </c>
      <c r="AB7" s="48" t="s">
        <v>19</v>
      </c>
      <c r="AC7" s="49" t="s">
        <v>19</v>
      </c>
      <c r="AD7" s="50" t="s">
        <v>19</v>
      </c>
      <c r="AE7" s="51" t="s">
        <v>19</v>
      </c>
      <c r="AF7" s="49" t="s">
        <v>19</v>
      </c>
      <c r="AG7" s="52" t="s">
        <v>19</v>
      </c>
      <c r="AH7" s="48" t="s">
        <v>19</v>
      </c>
      <c r="AI7" s="49" t="s">
        <v>19</v>
      </c>
      <c r="AJ7" s="50" t="s">
        <v>19</v>
      </c>
      <c r="AK7" s="53">
        <f t="shared" si="0"/>
        <v>1.2857142857142856</v>
      </c>
    </row>
    <row r="8" spans="1:82" x14ac:dyDescent="0.3">
      <c r="B8" s="38" t="s">
        <v>32</v>
      </c>
      <c r="C8" s="35" t="s">
        <v>21</v>
      </c>
      <c r="D8" s="13">
        <v>0.03</v>
      </c>
      <c r="E8" s="14">
        <v>0.13</v>
      </c>
      <c r="F8" s="15">
        <v>0.06</v>
      </c>
      <c r="G8" s="16">
        <v>0.01</v>
      </c>
      <c r="H8" s="14">
        <v>0.11</v>
      </c>
      <c r="I8" s="17">
        <v>0.04</v>
      </c>
      <c r="J8" s="13">
        <v>0.11</v>
      </c>
      <c r="K8" s="14">
        <v>0.23</v>
      </c>
      <c r="L8" s="15">
        <v>0.16</v>
      </c>
      <c r="M8" s="9" t="s">
        <v>19</v>
      </c>
      <c r="N8" s="7" t="s">
        <v>19</v>
      </c>
      <c r="O8" s="10" t="s">
        <v>19</v>
      </c>
      <c r="P8" s="6" t="s">
        <v>19</v>
      </c>
      <c r="Q8" s="7" t="s">
        <v>19</v>
      </c>
      <c r="R8" s="8" t="s">
        <v>19</v>
      </c>
      <c r="S8" s="9" t="s">
        <v>19</v>
      </c>
      <c r="T8" s="7" t="s">
        <v>19</v>
      </c>
      <c r="U8" s="10" t="s">
        <v>19</v>
      </c>
      <c r="V8" s="6" t="s">
        <v>19</v>
      </c>
      <c r="W8" s="7" t="s">
        <v>19</v>
      </c>
      <c r="X8" s="8" t="s">
        <v>19</v>
      </c>
      <c r="Y8" s="9" t="s">
        <v>19</v>
      </c>
      <c r="Z8" s="7" t="s">
        <v>19</v>
      </c>
      <c r="AA8" s="10" t="s">
        <v>19</v>
      </c>
      <c r="AB8" s="6" t="s">
        <v>19</v>
      </c>
      <c r="AC8" s="7" t="s">
        <v>19</v>
      </c>
      <c r="AD8" s="8" t="s">
        <v>19</v>
      </c>
      <c r="AE8" s="9" t="s">
        <v>19</v>
      </c>
      <c r="AF8" s="7" t="s">
        <v>19</v>
      </c>
      <c r="AG8" s="10" t="s">
        <v>19</v>
      </c>
      <c r="AH8" s="6" t="s">
        <v>19</v>
      </c>
      <c r="AI8" s="7" t="s">
        <v>19</v>
      </c>
      <c r="AJ8" s="8" t="s">
        <v>19</v>
      </c>
      <c r="AK8" s="11">
        <f t="shared" si="0"/>
        <v>1.5</v>
      </c>
    </row>
    <row r="9" spans="1:82" x14ac:dyDescent="0.3">
      <c r="B9" s="55" t="s">
        <v>33</v>
      </c>
      <c r="C9" s="54" t="s">
        <v>21</v>
      </c>
      <c r="D9" s="56">
        <v>0.01</v>
      </c>
      <c r="E9" s="57">
        <v>0.06</v>
      </c>
      <c r="F9" s="58">
        <v>0.02</v>
      </c>
      <c r="G9" s="59">
        <v>0.04</v>
      </c>
      <c r="H9" s="57">
        <v>0.15</v>
      </c>
      <c r="I9" s="60">
        <v>0.09</v>
      </c>
      <c r="J9" s="48">
        <v>0.03</v>
      </c>
      <c r="K9" s="49">
        <v>0.11</v>
      </c>
      <c r="L9" s="50">
        <v>0.05</v>
      </c>
      <c r="M9" s="51" t="s">
        <v>19</v>
      </c>
      <c r="N9" s="49" t="s">
        <v>19</v>
      </c>
      <c r="O9" s="52" t="s">
        <v>19</v>
      </c>
      <c r="P9" s="48" t="s">
        <v>19</v>
      </c>
      <c r="Q9" s="49" t="s">
        <v>19</v>
      </c>
      <c r="R9" s="50" t="s">
        <v>19</v>
      </c>
      <c r="S9" s="51" t="s">
        <v>19</v>
      </c>
      <c r="T9" s="49" t="s">
        <v>19</v>
      </c>
      <c r="U9" s="52" t="s">
        <v>19</v>
      </c>
      <c r="V9" s="48" t="s">
        <v>19</v>
      </c>
      <c r="W9" s="49" t="s">
        <v>19</v>
      </c>
      <c r="X9" s="50" t="s">
        <v>19</v>
      </c>
      <c r="Y9" s="51" t="s">
        <v>19</v>
      </c>
      <c r="Z9" s="49" t="s">
        <v>19</v>
      </c>
      <c r="AA9" s="52" t="s">
        <v>19</v>
      </c>
      <c r="AB9" s="48" t="s">
        <v>19</v>
      </c>
      <c r="AC9" s="49" t="s">
        <v>19</v>
      </c>
      <c r="AD9" s="50" t="s">
        <v>19</v>
      </c>
      <c r="AE9" s="51" t="s">
        <v>19</v>
      </c>
      <c r="AF9" s="49" t="s">
        <v>19</v>
      </c>
      <c r="AG9" s="52" t="s">
        <v>19</v>
      </c>
      <c r="AH9" s="48" t="s">
        <v>19</v>
      </c>
      <c r="AI9" s="49" t="s">
        <v>19</v>
      </c>
      <c r="AJ9" s="50" t="s">
        <v>19</v>
      </c>
      <c r="AK9" s="53">
        <f>F9/I9</f>
        <v>0.22222222222222224</v>
      </c>
    </row>
    <row r="10" spans="1:82" x14ac:dyDescent="0.3">
      <c r="B10" s="38" t="s">
        <v>34</v>
      </c>
      <c r="C10" s="35" t="s">
        <v>22</v>
      </c>
      <c r="D10" s="13">
        <v>0.13</v>
      </c>
      <c r="E10" s="14">
        <v>0.22</v>
      </c>
      <c r="F10" s="15">
        <v>0.18</v>
      </c>
      <c r="G10" s="16">
        <v>0.05</v>
      </c>
      <c r="H10" s="14">
        <v>0.17</v>
      </c>
      <c r="I10" s="17">
        <v>0.1</v>
      </c>
      <c r="J10" s="6">
        <v>0.04</v>
      </c>
      <c r="K10" s="7">
        <v>0.08</v>
      </c>
      <c r="L10" s="8">
        <v>0.05</v>
      </c>
      <c r="M10" s="9" t="s">
        <v>19</v>
      </c>
      <c r="N10" s="7" t="s">
        <v>19</v>
      </c>
      <c r="O10" s="10" t="s">
        <v>19</v>
      </c>
      <c r="P10" s="6" t="s">
        <v>19</v>
      </c>
      <c r="Q10" s="7" t="s">
        <v>19</v>
      </c>
      <c r="R10" s="8" t="s">
        <v>19</v>
      </c>
      <c r="S10" s="16">
        <v>0.02</v>
      </c>
      <c r="T10" s="14">
        <v>0.28999999999999998</v>
      </c>
      <c r="U10" s="17">
        <v>0.09</v>
      </c>
      <c r="V10" s="6" t="s">
        <v>19</v>
      </c>
      <c r="W10" s="7" t="s">
        <v>19</v>
      </c>
      <c r="X10" s="8" t="s">
        <v>19</v>
      </c>
      <c r="Y10" s="9" t="s">
        <v>19</v>
      </c>
      <c r="Z10" s="7" t="s">
        <v>19</v>
      </c>
      <c r="AA10" s="10" t="s">
        <v>19</v>
      </c>
      <c r="AB10" s="6" t="s">
        <v>19</v>
      </c>
      <c r="AC10" s="7" t="s">
        <v>19</v>
      </c>
      <c r="AD10" s="8" t="s">
        <v>19</v>
      </c>
      <c r="AE10" s="18">
        <v>0.11</v>
      </c>
      <c r="AF10" s="12">
        <v>0.66</v>
      </c>
      <c r="AG10" s="19">
        <v>0.4</v>
      </c>
      <c r="AH10" s="6" t="s">
        <v>19</v>
      </c>
      <c r="AI10" s="7" t="s">
        <v>19</v>
      </c>
      <c r="AJ10" s="8" t="s">
        <v>19</v>
      </c>
      <c r="AK10" s="11">
        <f>F10/I10</f>
        <v>1.7999999999999998</v>
      </c>
    </row>
    <row r="11" spans="1:82" x14ac:dyDescent="0.3">
      <c r="B11" s="55" t="s">
        <v>35</v>
      </c>
      <c r="C11" s="46" t="s">
        <v>23</v>
      </c>
      <c r="D11" s="56">
        <v>0.03</v>
      </c>
      <c r="E11" s="57">
        <v>0.74</v>
      </c>
      <c r="F11" s="58">
        <v>0.49</v>
      </c>
      <c r="G11" s="59" t="s">
        <v>42</v>
      </c>
      <c r="H11" s="57">
        <v>0.02</v>
      </c>
      <c r="I11" s="60">
        <v>0.01</v>
      </c>
      <c r="J11" s="56">
        <v>0.08</v>
      </c>
      <c r="K11" s="57">
        <v>0.78</v>
      </c>
      <c r="L11" s="58">
        <v>0.36</v>
      </c>
      <c r="M11" s="51" t="s">
        <v>19</v>
      </c>
      <c r="N11" s="49" t="s">
        <v>19</v>
      </c>
      <c r="O11" s="52" t="s">
        <v>19</v>
      </c>
      <c r="P11" s="48" t="s">
        <v>19</v>
      </c>
      <c r="Q11" s="49" t="s">
        <v>19</v>
      </c>
      <c r="R11" s="50" t="s">
        <v>19</v>
      </c>
      <c r="S11" s="59">
        <v>0.02</v>
      </c>
      <c r="T11" s="57">
        <v>0.98</v>
      </c>
      <c r="U11" s="60">
        <v>0.27</v>
      </c>
      <c r="V11" s="48" t="s">
        <v>19</v>
      </c>
      <c r="W11" s="49" t="s">
        <v>19</v>
      </c>
      <c r="X11" s="50" t="s">
        <v>19</v>
      </c>
      <c r="Y11" s="59" t="s">
        <v>19</v>
      </c>
      <c r="Z11" s="57">
        <v>0.09</v>
      </c>
      <c r="AA11" s="60">
        <v>0.04</v>
      </c>
      <c r="AB11" s="48" t="s">
        <v>19</v>
      </c>
      <c r="AC11" s="49" t="s">
        <v>19</v>
      </c>
      <c r="AD11" s="50" t="s">
        <v>19</v>
      </c>
      <c r="AE11" s="61">
        <v>0.01</v>
      </c>
      <c r="AF11" s="62">
        <v>0.71</v>
      </c>
      <c r="AG11" s="63">
        <v>0.22</v>
      </c>
      <c r="AH11" s="48" t="s">
        <v>19</v>
      </c>
      <c r="AI11" s="49" t="s">
        <v>19</v>
      </c>
      <c r="AJ11" s="50" t="s">
        <v>19</v>
      </c>
      <c r="AK11" s="53">
        <f t="shared" si="0"/>
        <v>49</v>
      </c>
    </row>
    <row r="12" spans="1:82" x14ac:dyDescent="0.3">
      <c r="B12" s="85" t="s">
        <v>36</v>
      </c>
      <c r="C12" s="83" t="s">
        <v>23</v>
      </c>
      <c r="D12" s="6">
        <v>7.0000000000000007E-2</v>
      </c>
      <c r="E12" s="7">
        <v>0.65</v>
      </c>
      <c r="F12" s="8">
        <v>0.27</v>
      </c>
      <c r="G12" s="9" t="s">
        <v>19</v>
      </c>
      <c r="H12" s="7">
        <v>0.05</v>
      </c>
      <c r="I12" s="10">
        <v>0.02</v>
      </c>
      <c r="J12" s="6">
        <v>0.17</v>
      </c>
      <c r="K12" s="7">
        <v>0.94</v>
      </c>
      <c r="L12" s="8">
        <v>0.39</v>
      </c>
      <c r="M12" s="9" t="s">
        <v>19</v>
      </c>
      <c r="N12" s="7">
        <v>2.21</v>
      </c>
      <c r="O12" s="10">
        <v>0.37</v>
      </c>
      <c r="P12" s="6" t="s">
        <v>19</v>
      </c>
      <c r="Q12" s="7">
        <v>1.32</v>
      </c>
      <c r="R12" s="8">
        <v>0.12</v>
      </c>
      <c r="S12" s="9">
        <v>0.01</v>
      </c>
      <c r="T12" s="7">
        <v>0.82</v>
      </c>
      <c r="U12" s="10">
        <v>0.24</v>
      </c>
      <c r="V12" s="6" t="s">
        <v>19</v>
      </c>
      <c r="W12" s="7">
        <v>0.01</v>
      </c>
      <c r="X12" s="8">
        <v>0.01</v>
      </c>
      <c r="Y12" s="9">
        <v>0.06</v>
      </c>
      <c r="Z12" s="7">
        <v>0.28000000000000003</v>
      </c>
      <c r="AA12" s="10">
        <v>0.16</v>
      </c>
      <c r="AB12" s="6" t="s">
        <v>19</v>
      </c>
      <c r="AC12" s="7">
        <v>0.01</v>
      </c>
      <c r="AD12" s="8">
        <v>0.01</v>
      </c>
      <c r="AE12" s="18">
        <v>0.01</v>
      </c>
      <c r="AF12" s="12">
        <v>0.32</v>
      </c>
      <c r="AG12" s="19">
        <v>0.1</v>
      </c>
      <c r="AH12" s="6" t="s">
        <v>19</v>
      </c>
      <c r="AI12" s="7" t="s">
        <v>19</v>
      </c>
      <c r="AJ12" s="8" t="s">
        <v>19</v>
      </c>
      <c r="AK12" s="11">
        <f t="shared" si="0"/>
        <v>13.5</v>
      </c>
    </row>
    <row r="13" spans="1:82" x14ac:dyDescent="0.3">
      <c r="B13" s="86"/>
      <c r="C13" s="84"/>
      <c r="D13" s="6">
        <v>0.13</v>
      </c>
      <c r="E13" s="7">
        <v>0.26</v>
      </c>
      <c r="F13" s="8">
        <v>0.18</v>
      </c>
      <c r="G13" s="9">
        <v>0.01</v>
      </c>
      <c r="H13" s="7">
        <v>0.06</v>
      </c>
      <c r="I13" s="10">
        <v>0.02</v>
      </c>
      <c r="J13" s="6">
        <v>0.23</v>
      </c>
      <c r="K13" s="7">
        <v>0.5</v>
      </c>
      <c r="L13" s="8">
        <v>0.33</v>
      </c>
      <c r="M13" s="9" t="s">
        <v>19</v>
      </c>
      <c r="N13" s="7" t="s">
        <v>19</v>
      </c>
      <c r="O13" s="10" t="s">
        <v>19</v>
      </c>
      <c r="P13" s="6" t="s">
        <v>19</v>
      </c>
      <c r="Q13" s="7" t="s">
        <v>19</v>
      </c>
      <c r="R13" s="8" t="s">
        <v>19</v>
      </c>
      <c r="S13" s="9">
        <v>0.02</v>
      </c>
      <c r="T13" s="7">
        <v>0.32</v>
      </c>
      <c r="U13" s="10">
        <v>0.13</v>
      </c>
      <c r="V13" s="6" t="s">
        <v>19</v>
      </c>
      <c r="W13" s="7" t="s">
        <v>19</v>
      </c>
      <c r="X13" s="8" t="s">
        <v>19</v>
      </c>
      <c r="Y13" s="9">
        <v>0.12</v>
      </c>
      <c r="Z13" s="7">
        <v>0.28000000000000003</v>
      </c>
      <c r="AA13" s="10">
        <v>0.18</v>
      </c>
      <c r="AB13" s="6" t="s">
        <v>19</v>
      </c>
      <c r="AC13" s="7" t="s">
        <v>19</v>
      </c>
      <c r="AD13" s="8" t="s">
        <v>19</v>
      </c>
      <c r="AE13" s="18">
        <v>0.01</v>
      </c>
      <c r="AF13" s="12">
        <v>0.14000000000000001</v>
      </c>
      <c r="AG13" s="19">
        <v>0.06</v>
      </c>
      <c r="AH13" s="6" t="s">
        <v>19</v>
      </c>
      <c r="AI13" s="7" t="s">
        <v>19</v>
      </c>
      <c r="AJ13" s="8" t="s">
        <v>19</v>
      </c>
      <c r="AK13" s="11">
        <f t="shared" si="0"/>
        <v>9</v>
      </c>
    </row>
    <row r="14" spans="1:82" s="20" customFormat="1" x14ac:dyDescent="0.3">
      <c r="A14"/>
      <c r="B14" s="47" t="s">
        <v>37</v>
      </c>
      <c r="C14" s="46" t="s">
        <v>46</v>
      </c>
      <c r="D14" s="48">
        <v>0.16</v>
      </c>
      <c r="E14" s="49">
        <v>0.18</v>
      </c>
      <c r="F14" s="50">
        <v>0.17</v>
      </c>
      <c r="G14" s="51">
        <v>0.02</v>
      </c>
      <c r="H14" s="49">
        <v>0.02</v>
      </c>
      <c r="I14" s="52">
        <v>0.02</v>
      </c>
      <c r="J14" s="48">
        <v>0.56999999999999995</v>
      </c>
      <c r="K14" s="49">
        <v>0.66</v>
      </c>
      <c r="L14" s="50">
        <v>0.61</v>
      </c>
      <c r="M14" s="51">
        <v>1.1399999999999999</v>
      </c>
      <c r="N14" s="49">
        <v>1.84</v>
      </c>
      <c r="O14" s="52">
        <v>1.46</v>
      </c>
      <c r="P14" s="48" t="s">
        <v>19</v>
      </c>
      <c r="Q14" s="49">
        <v>1.33</v>
      </c>
      <c r="R14" s="50">
        <v>0.79</v>
      </c>
      <c r="S14" s="51">
        <v>7.0000000000000007E-2</v>
      </c>
      <c r="T14" s="49">
        <v>0.27</v>
      </c>
      <c r="U14" s="52">
        <v>0.16</v>
      </c>
      <c r="V14" s="48" t="s">
        <v>19</v>
      </c>
      <c r="W14" s="49" t="s">
        <v>19</v>
      </c>
      <c r="X14" s="50" t="s">
        <v>19</v>
      </c>
      <c r="Y14" s="51" t="s">
        <v>19</v>
      </c>
      <c r="Z14" s="49" t="s">
        <v>19</v>
      </c>
      <c r="AA14" s="52" t="s">
        <v>19</v>
      </c>
      <c r="AB14" s="48" t="s">
        <v>19</v>
      </c>
      <c r="AC14" s="49">
        <v>0.06</v>
      </c>
      <c r="AD14" s="50">
        <v>0.04</v>
      </c>
      <c r="AE14" s="61">
        <v>0.02</v>
      </c>
      <c r="AF14" s="62">
        <v>0.06</v>
      </c>
      <c r="AG14" s="63">
        <v>0.04</v>
      </c>
      <c r="AH14" s="64" t="s">
        <v>19</v>
      </c>
      <c r="AI14" s="62">
        <v>0.05</v>
      </c>
      <c r="AJ14" s="65">
        <v>0.02</v>
      </c>
      <c r="AK14" s="53">
        <f t="shared" si="0"/>
        <v>8.5</v>
      </c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</row>
    <row r="15" spans="1:82" x14ac:dyDescent="0.3">
      <c r="B15" s="37" t="s">
        <v>38</v>
      </c>
      <c r="C15" s="34" t="s">
        <v>24</v>
      </c>
      <c r="D15" s="6">
        <v>0.06</v>
      </c>
      <c r="E15" s="7">
        <v>0.22</v>
      </c>
      <c r="F15" s="8">
        <v>0.13</v>
      </c>
      <c r="G15" s="9">
        <v>0.06</v>
      </c>
      <c r="H15" s="7">
        <v>7.0000000000000007E-2</v>
      </c>
      <c r="I15" s="10">
        <v>0.06</v>
      </c>
      <c r="J15" s="6">
        <v>0.42</v>
      </c>
      <c r="K15" s="7">
        <v>0.48</v>
      </c>
      <c r="L15" s="8">
        <v>0.44</v>
      </c>
      <c r="M15" s="9">
        <v>0.91</v>
      </c>
      <c r="N15" s="7">
        <v>1.21</v>
      </c>
      <c r="O15" s="10">
        <v>1.03</v>
      </c>
      <c r="P15" s="6" t="s">
        <v>19</v>
      </c>
      <c r="Q15" s="7">
        <v>1.26</v>
      </c>
      <c r="R15" s="8">
        <v>0.73</v>
      </c>
      <c r="S15" s="9" t="s">
        <v>19</v>
      </c>
      <c r="T15" s="7" t="s">
        <v>19</v>
      </c>
      <c r="U15" s="10" t="s">
        <v>19</v>
      </c>
      <c r="V15" s="6" t="s">
        <v>19</v>
      </c>
      <c r="W15" s="7" t="s">
        <v>19</v>
      </c>
      <c r="X15" s="8" t="s">
        <v>19</v>
      </c>
      <c r="Y15" s="9" t="s">
        <v>19</v>
      </c>
      <c r="Z15" s="7" t="s">
        <v>19</v>
      </c>
      <c r="AA15" s="10" t="s">
        <v>19</v>
      </c>
      <c r="AB15" s="6" t="s">
        <v>19</v>
      </c>
      <c r="AC15" s="7" t="s">
        <v>19</v>
      </c>
      <c r="AD15" s="8" t="s">
        <v>19</v>
      </c>
      <c r="AE15" s="18">
        <v>0.03</v>
      </c>
      <c r="AF15" s="12">
        <v>0.04</v>
      </c>
      <c r="AG15" s="19">
        <v>0.04</v>
      </c>
      <c r="AH15" s="6" t="s">
        <v>19</v>
      </c>
      <c r="AI15" s="7" t="s">
        <v>19</v>
      </c>
      <c r="AJ15" s="8" t="s">
        <v>19</v>
      </c>
      <c r="AK15" s="11">
        <f t="shared" si="0"/>
        <v>2.166666666666667</v>
      </c>
    </row>
    <row r="16" spans="1:82" s="20" customFormat="1" x14ac:dyDescent="0.3">
      <c r="A16"/>
      <c r="B16" s="47" t="s">
        <v>39</v>
      </c>
      <c r="C16" s="46" t="s">
        <v>25</v>
      </c>
      <c r="D16" s="48">
        <v>0.40940726787087361</v>
      </c>
      <c r="E16" s="49">
        <v>0.43710647020818366</v>
      </c>
      <c r="F16" s="50">
        <v>0.42</v>
      </c>
      <c r="G16" s="51">
        <v>0.32205082219604175</v>
      </c>
      <c r="H16" s="49">
        <v>0.34526449245020507</v>
      </c>
      <c r="I16" s="52">
        <v>0.33</v>
      </c>
      <c r="J16" s="48">
        <v>0.21163510641065469</v>
      </c>
      <c r="K16" s="49">
        <v>0.23552488826066922</v>
      </c>
      <c r="L16" s="50">
        <v>0.22</v>
      </c>
      <c r="M16" s="51">
        <v>0.47816335785594727</v>
      </c>
      <c r="N16" s="49">
        <v>0.5776321947133134</v>
      </c>
      <c r="O16" s="52">
        <v>0.53</v>
      </c>
      <c r="P16" s="48" t="s">
        <v>19</v>
      </c>
      <c r="Q16" s="49" t="s">
        <v>19</v>
      </c>
      <c r="R16" s="50" t="s">
        <v>19</v>
      </c>
      <c r="S16" s="51">
        <v>6.1994664060914646E-2</v>
      </c>
      <c r="T16" s="49">
        <v>8.2773239569046614E-2</v>
      </c>
      <c r="U16" s="52">
        <v>7.0000000000000007E-2</v>
      </c>
      <c r="V16" s="48">
        <v>6.7658282888177074E-3</v>
      </c>
      <c r="W16" s="49">
        <v>8.3768212273280379E-3</v>
      </c>
      <c r="X16" s="50">
        <v>0.01</v>
      </c>
      <c r="Y16" s="51" t="s">
        <v>19</v>
      </c>
      <c r="Z16" s="49" t="s">
        <v>19</v>
      </c>
      <c r="AA16" s="52" t="s">
        <v>19</v>
      </c>
      <c r="AB16" s="48">
        <v>0.14804351611482566</v>
      </c>
      <c r="AC16" s="49">
        <v>0.17586490923677708</v>
      </c>
      <c r="AD16" s="50">
        <v>0.16</v>
      </c>
      <c r="AE16" s="61" t="s">
        <v>19</v>
      </c>
      <c r="AF16" s="62" t="s">
        <v>19</v>
      </c>
      <c r="AG16" s="63" t="s">
        <v>19</v>
      </c>
      <c r="AH16" s="48" t="s">
        <v>19</v>
      </c>
      <c r="AI16" s="49" t="s">
        <v>19</v>
      </c>
      <c r="AJ16" s="50" t="s">
        <v>19</v>
      </c>
      <c r="AK16" s="53">
        <f t="shared" si="0"/>
        <v>1.2727272727272727</v>
      </c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</row>
    <row r="17" spans="2:37" x14ac:dyDescent="0.3">
      <c r="B17" s="37" t="s">
        <v>40</v>
      </c>
      <c r="C17" s="34" t="s">
        <v>26</v>
      </c>
      <c r="D17" s="6">
        <v>0.33</v>
      </c>
      <c r="E17" s="7">
        <v>0.65</v>
      </c>
      <c r="F17" s="8">
        <v>0.49</v>
      </c>
      <c r="G17" s="9">
        <v>0.03</v>
      </c>
      <c r="H17" s="7">
        <v>0.05</v>
      </c>
      <c r="I17" s="10">
        <v>0.04</v>
      </c>
      <c r="J17" s="6">
        <v>0.28999999999999998</v>
      </c>
      <c r="K17" s="7">
        <v>0.92</v>
      </c>
      <c r="L17" s="8">
        <v>0.45</v>
      </c>
      <c r="M17" s="9">
        <v>0.88</v>
      </c>
      <c r="N17" s="7">
        <v>2.21</v>
      </c>
      <c r="O17" s="10">
        <v>1.43</v>
      </c>
      <c r="P17" s="6" t="s">
        <v>19</v>
      </c>
      <c r="Q17" s="7">
        <v>1.32</v>
      </c>
      <c r="R17" s="8">
        <v>0.79</v>
      </c>
      <c r="S17" s="9">
        <v>0.02</v>
      </c>
      <c r="T17" s="7">
        <v>0.67</v>
      </c>
      <c r="U17" s="10">
        <v>0.21</v>
      </c>
      <c r="V17" s="6" t="s">
        <v>19</v>
      </c>
      <c r="W17" s="7">
        <v>0.01</v>
      </c>
      <c r="X17" s="8">
        <v>0.01</v>
      </c>
      <c r="Y17" s="9">
        <v>0.14000000000000001</v>
      </c>
      <c r="Z17" s="7">
        <v>0.16</v>
      </c>
      <c r="AA17" s="10">
        <v>0.15</v>
      </c>
      <c r="AB17" s="6" t="s">
        <v>19</v>
      </c>
      <c r="AC17" s="7">
        <v>0.01</v>
      </c>
      <c r="AD17" s="8">
        <v>0.01</v>
      </c>
      <c r="AE17" s="18">
        <v>0.01</v>
      </c>
      <c r="AF17" s="12">
        <v>0.31</v>
      </c>
      <c r="AG17" s="19">
        <v>0.08</v>
      </c>
      <c r="AH17" s="6" t="s">
        <v>19</v>
      </c>
      <c r="AI17" s="7" t="s">
        <v>19</v>
      </c>
      <c r="AJ17" s="8" t="s">
        <v>19</v>
      </c>
      <c r="AK17" s="11">
        <f t="shared" si="0"/>
        <v>12.25</v>
      </c>
    </row>
    <row r="18" spans="2:37" x14ac:dyDescent="0.3">
      <c r="B18" s="79" t="s">
        <v>41</v>
      </c>
      <c r="C18" s="81" t="s">
        <v>27</v>
      </c>
      <c r="D18" s="48">
        <v>0.53</v>
      </c>
      <c r="E18" s="49">
        <v>0.68</v>
      </c>
      <c r="F18" s="50">
        <v>0.62</v>
      </c>
      <c r="G18" s="51">
        <v>0.02</v>
      </c>
      <c r="H18" s="49">
        <v>0.02</v>
      </c>
      <c r="I18" s="52">
        <v>0.02</v>
      </c>
      <c r="J18" s="48">
        <v>0.36</v>
      </c>
      <c r="K18" s="49">
        <v>0.48</v>
      </c>
      <c r="L18" s="50">
        <v>0.43</v>
      </c>
      <c r="M18" s="51" t="s">
        <v>19</v>
      </c>
      <c r="N18" s="49" t="s">
        <v>19</v>
      </c>
      <c r="O18" s="52" t="s">
        <v>19</v>
      </c>
      <c r="P18" s="48" t="s">
        <v>19</v>
      </c>
      <c r="Q18" s="49" t="s">
        <v>19</v>
      </c>
      <c r="R18" s="50" t="s">
        <v>19</v>
      </c>
      <c r="S18" s="51">
        <v>0.02</v>
      </c>
      <c r="T18" s="49">
        <v>0.13</v>
      </c>
      <c r="U18" s="52">
        <v>0.05</v>
      </c>
      <c r="V18" s="48" t="s">
        <v>19</v>
      </c>
      <c r="W18" s="49">
        <v>0.01</v>
      </c>
      <c r="X18" s="50">
        <v>0.01</v>
      </c>
      <c r="Y18" s="51" t="s">
        <v>19</v>
      </c>
      <c r="Z18" s="49">
        <v>0.02</v>
      </c>
      <c r="AA18" s="52">
        <v>0.02</v>
      </c>
      <c r="AB18" s="48">
        <v>0.01</v>
      </c>
      <c r="AC18" s="49">
        <v>0.02</v>
      </c>
      <c r="AD18" s="50">
        <v>0.01</v>
      </c>
      <c r="AE18" s="61" t="s">
        <v>19</v>
      </c>
      <c r="AF18" s="62">
        <v>7.0000000000000007E-2</v>
      </c>
      <c r="AG18" s="63">
        <v>0.02</v>
      </c>
      <c r="AH18" s="48" t="s">
        <v>19</v>
      </c>
      <c r="AI18" s="49" t="s">
        <v>19</v>
      </c>
      <c r="AJ18" s="50" t="s">
        <v>19</v>
      </c>
      <c r="AK18" s="53">
        <f t="shared" si="0"/>
        <v>31</v>
      </c>
    </row>
    <row r="19" spans="2:37" x14ac:dyDescent="0.3">
      <c r="B19" s="80"/>
      <c r="C19" s="82"/>
      <c r="D19" s="48">
        <v>0.11</v>
      </c>
      <c r="E19" s="49">
        <v>0.42</v>
      </c>
      <c r="F19" s="50">
        <v>0.23</v>
      </c>
      <c r="G19" s="51" t="s">
        <v>19</v>
      </c>
      <c r="H19" s="49">
        <v>0.03</v>
      </c>
      <c r="I19" s="52">
        <v>0.01</v>
      </c>
      <c r="J19" s="48">
        <v>0.25</v>
      </c>
      <c r="K19" s="49">
        <v>0.44</v>
      </c>
      <c r="L19" s="50">
        <v>0.32</v>
      </c>
      <c r="M19" s="51" t="s">
        <v>19</v>
      </c>
      <c r="N19" s="49" t="s">
        <v>19</v>
      </c>
      <c r="O19" s="52" t="s">
        <v>19</v>
      </c>
      <c r="P19" s="48" t="s">
        <v>19</v>
      </c>
      <c r="Q19" s="49" t="s">
        <v>19</v>
      </c>
      <c r="R19" s="50" t="s">
        <v>19</v>
      </c>
      <c r="S19" s="51" t="s">
        <v>19</v>
      </c>
      <c r="T19" s="49">
        <v>0.08</v>
      </c>
      <c r="U19" s="52">
        <v>0.03</v>
      </c>
      <c r="V19" s="48" t="s">
        <v>19</v>
      </c>
      <c r="W19" s="49">
        <v>0.03</v>
      </c>
      <c r="X19" s="50">
        <v>0.01</v>
      </c>
      <c r="Y19" s="51" t="s">
        <v>19</v>
      </c>
      <c r="Z19" s="49">
        <v>0.03</v>
      </c>
      <c r="AA19" s="52">
        <v>0.02</v>
      </c>
      <c r="AB19" s="48" t="s">
        <v>19</v>
      </c>
      <c r="AC19" s="49">
        <v>0.02</v>
      </c>
      <c r="AD19" s="50">
        <v>0.01</v>
      </c>
      <c r="AE19" s="61" t="s">
        <v>19</v>
      </c>
      <c r="AF19" s="62">
        <v>0.02</v>
      </c>
      <c r="AG19" s="63">
        <v>0.01</v>
      </c>
      <c r="AH19" s="66" t="s">
        <v>19</v>
      </c>
      <c r="AI19" s="67">
        <v>0.01</v>
      </c>
      <c r="AJ19" s="68">
        <v>0.01</v>
      </c>
      <c r="AK19" s="53">
        <f t="shared" si="0"/>
        <v>23</v>
      </c>
    </row>
    <row r="20" spans="2:37" ht="15" thickBot="1" x14ac:dyDescent="0.35">
      <c r="B20" s="39" t="s">
        <v>43</v>
      </c>
      <c r="C20" s="36" t="s">
        <v>44</v>
      </c>
      <c r="D20" s="21">
        <v>0.99887391698294414</v>
      </c>
      <c r="E20" s="22">
        <v>1.2589849058862941</v>
      </c>
      <c r="F20" s="23">
        <v>1.1829027570952748</v>
      </c>
      <c r="G20" s="24">
        <v>3.4861632952667365E-2</v>
      </c>
      <c r="H20" s="22">
        <v>4.9011509213896486E-2</v>
      </c>
      <c r="I20" s="25">
        <v>4.4504743758582058E-2</v>
      </c>
      <c r="J20" s="21">
        <v>0.48924772264726135</v>
      </c>
      <c r="K20" s="22">
        <v>0.59192486374290487</v>
      </c>
      <c r="L20" s="23">
        <v>0.55848043119934387</v>
      </c>
      <c r="M20" s="24">
        <v>1.35</v>
      </c>
      <c r="N20" s="22">
        <v>1.5261919462401192</v>
      </c>
      <c r="O20" s="25">
        <v>1.4218853579183368</v>
      </c>
      <c r="P20" s="21">
        <v>1.1653037047891597</v>
      </c>
      <c r="Q20" s="22">
        <v>1.5527491423631206</v>
      </c>
      <c r="R20" s="23">
        <v>1.4168910646913448</v>
      </c>
      <c r="S20" s="24">
        <v>6.1610024890069462E-2</v>
      </c>
      <c r="T20" s="22">
        <v>7.4644470102212465E-2</v>
      </c>
      <c r="U20" s="25">
        <v>6.6543752388748836E-2</v>
      </c>
      <c r="V20" s="26" t="s">
        <v>19</v>
      </c>
      <c r="W20" s="22" t="s">
        <v>19</v>
      </c>
      <c r="X20" s="27" t="s">
        <v>19</v>
      </c>
      <c r="Y20" s="28" t="s">
        <v>19</v>
      </c>
      <c r="Z20" s="22" t="s">
        <v>19</v>
      </c>
      <c r="AA20" s="29" t="s">
        <v>19</v>
      </c>
      <c r="AB20" s="26">
        <v>3.8350476136268061E-2</v>
      </c>
      <c r="AC20" s="22">
        <v>7.0313771627624394E-2</v>
      </c>
      <c r="AD20" s="27">
        <v>0.06</v>
      </c>
      <c r="AE20" s="30">
        <v>0.04</v>
      </c>
      <c r="AF20" s="31">
        <v>0.17</v>
      </c>
      <c r="AG20" s="32">
        <v>0.08</v>
      </c>
      <c r="AH20" s="26" t="s">
        <v>19</v>
      </c>
      <c r="AI20" s="22" t="s">
        <v>19</v>
      </c>
      <c r="AJ20" s="27" t="s">
        <v>19</v>
      </c>
      <c r="AK20" s="33">
        <f t="shared" si="0"/>
        <v>26.579251045955527</v>
      </c>
    </row>
    <row r="22" spans="2:37" x14ac:dyDescent="0.3">
      <c r="C22" t="s">
        <v>45</v>
      </c>
    </row>
  </sheetData>
  <mergeCells count="19">
    <mergeCell ref="AK2:AK4"/>
    <mergeCell ref="V3:X3"/>
    <mergeCell ref="Y3:AA3"/>
    <mergeCell ref="AB3:AD3"/>
    <mergeCell ref="AE3:AG3"/>
    <mergeCell ref="AH3:AJ3"/>
    <mergeCell ref="D2:AJ2"/>
    <mergeCell ref="D3:F3"/>
    <mergeCell ref="G3:I3"/>
    <mergeCell ref="J3:L3"/>
    <mergeCell ref="M3:O3"/>
    <mergeCell ref="P3:R3"/>
    <mergeCell ref="S3:U3"/>
    <mergeCell ref="B18:B19"/>
    <mergeCell ref="C18:C19"/>
    <mergeCell ref="C12:C13"/>
    <mergeCell ref="B12:B13"/>
    <mergeCell ref="C2:C4"/>
    <mergeCell ref="B2:B4"/>
  </mergeCells>
  <pageMargins left="0.23622047244094491" right="0.23622047244094491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2025-03-25T23:06:31Z</dcterms:modified>
</cp:coreProperties>
</file>