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3"/>
  </bookViews>
  <sheets>
    <sheet name="Plechov et al.,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AY41" i="1"/>
  <c r="AX41" i="1"/>
  <c r="AN41" i="1"/>
  <c r="V41" i="1"/>
  <c r="U41" i="1"/>
  <c r="T41" i="1"/>
  <c r="S41" i="1"/>
  <c r="Q41" i="1"/>
  <c r="P41" i="1"/>
  <c r="AY40" i="1"/>
  <c r="AX40" i="1"/>
  <c r="AN40" i="1"/>
  <c r="V40" i="1"/>
  <c r="U40" i="1"/>
  <c r="T40" i="1"/>
  <c r="S40" i="1"/>
  <c r="Q40" i="1"/>
  <c r="P40" i="1"/>
  <c r="AY39" i="1"/>
  <c r="AX39" i="1"/>
  <c r="AN39" i="1"/>
  <c r="V39" i="1"/>
  <c r="U39" i="1"/>
  <c r="T39" i="1"/>
  <c r="S39" i="1"/>
  <c r="Q39" i="1"/>
  <c r="P39" i="1"/>
  <c r="AY38" i="1"/>
  <c r="AX38" i="1"/>
  <c r="AN38" i="1"/>
  <c r="V38" i="1"/>
  <c r="U38" i="1"/>
  <c r="T38" i="1"/>
  <c r="S38" i="1"/>
  <c r="Q38" i="1"/>
  <c r="P38" i="1"/>
  <c r="AY37" i="1"/>
  <c r="AX37" i="1"/>
  <c r="AN37" i="1"/>
  <c r="V37" i="1"/>
  <c r="U37" i="1"/>
  <c r="T37" i="1"/>
  <c r="S37" i="1"/>
  <c r="Q37" i="1"/>
  <c r="P37" i="1"/>
  <c r="AY36" i="1"/>
  <c r="AX36" i="1"/>
  <c r="AN36" i="1"/>
  <c r="V36" i="1"/>
  <c r="U36" i="1"/>
  <c r="T36" i="1"/>
  <c r="S36" i="1"/>
  <c r="Q36" i="1"/>
  <c r="P36" i="1"/>
  <c r="AY35" i="1"/>
  <c r="AX35" i="1"/>
  <c r="AN35" i="1"/>
  <c r="V35" i="1"/>
  <c r="U35" i="1"/>
  <c r="T35" i="1"/>
  <c r="S35" i="1"/>
  <c r="Q35" i="1"/>
  <c r="P35" i="1"/>
  <c r="AY34" i="1"/>
  <c r="AX34" i="1"/>
  <c r="AN34" i="1"/>
  <c r="V34" i="1"/>
  <c r="U34" i="1"/>
  <c r="T34" i="1"/>
  <c r="S34" i="1"/>
  <c r="Q34" i="1"/>
  <c r="P34" i="1"/>
  <c r="AY33" i="1"/>
  <c r="AX33" i="1"/>
  <c r="AN33" i="1"/>
  <c r="V33" i="1"/>
  <c r="U33" i="1"/>
  <c r="T33" i="1"/>
  <c r="S33" i="1"/>
  <c r="Q33" i="1"/>
  <c r="P33" i="1"/>
  <c r="AY32" i="1"/>
  <c r="AX32" i="1"/>
  <c r="AN32" i="1"/>
  <c r="V32" i="1"/>
  <c r="U32" i="1"/>
  <c r="T32" i="1"/>
  <c r="S32" i="1"/>
  <c r="Q32" i="1"/>
  <c r="P32" i="1"/>
  <c r="AY31" i="1"/>
  <c r="AX31" i="1"/>
  <c r="AN31" i="1"/>
  <c r="V31" i="1"/>
  <c r="U31" i="1"/>
  <c r="T31" i="1"/>
  <c r="S31" i="1"/>
  <c r="Q31" i="1"/>
  <c r="P31" i="1"/>
  <c r="AY30" i="1"/>
  <c r="AX30" i="1"/>
  <c r="AN30" i="1"/>
  <c r="V30" i="1"/>
  <c r="U30" i="1"/>
  <c r="T30" i="1"/>
  <c r="S30" i="1"/>
  <c r="Q30" i="1"/>
  <c r="P30" i="1"/>
  <c r="AY29" i="1"/>
  <c r="AX29" i="1"/>
  <c r="AN29" i="1"/>
  <c r="V29" i="1"/>
  <c r="U29" i="1"/>
  <c r="T29" i="1"/>
  <c r="S29" i="1"/>
  <c r="Q29" i="1"/>
  <c r="P29" i="1"/>
  <c r="AY28" i="1"/>
  <c r="AX28" i="1"/>
  <c r="AN28" i="1"/>
  <c r="V28" i="1"/>
  <c r="U28" i="1"/>
  <c r="T28" i="1"/>
  <c r="S28" i="1"/>
  <c r="Q28" i="1"/>
  <c r="P28" i="1"/>
  <c r="AY27" i="1"/>
  <c r="AX27" i="1"/>
  <c r="AN27" i="1"/>
  <c r="V27" i="1"/>
  <c r="U27" i="1"/>
  <c r="T27" i="1"/>
  <c r="S27" i="1"/>
  <c r="Q27" i="1"/>
  <c r="P27" i="1"/>
  <c r="AY26" i="1"/>
  <c r="AX26" i="1"/>
  <c r="AN26" i="1"/>
  <c r="V26" i="1"/>
  <c r="U26" i="1"/>
  <c r="T26" i="1"/>
  <c r="S26" i="1"/>
  <c r="Q26" i="1"/>
  <c r="P26" i="1"/>
  <c r="AY25" i="1"/>
  <c r="AX25" i="1"/>
  <c r="AN25" i="1"/>
  <c r="V25" i="1"/>
  <c r="U25" i="1"/>
  <c r="T25" i="1"/>
  <c r="S25" i="1"/>
  <c r="Q25" i="1"/>
  <c r="P25" i="1"/>
  <c r="AY24" i="1"/>
  <c r="AX24" i="1"/>
  <c r="AN24" i="1"/>
  <c r="V24" i="1"/>
  <c r="U24" i="1"/>
  <c r="T24" i="1"/>
  <c r="S24" i="1"/>
  <c r="Q24" i="1"/>
  <c r="P24" i="1"/>
  <c r="AY23" i="1"/>
  <c r="AX23" i="1"/>
  <c r="AN23" i="1"/>
  <c r="V23" i="1"/>
  <c r="U23" i="1"/>
  <c r="T23" i="1"/>
  <c r="S23" i="1"/>
  <c r="Q23" i="1"/>
  <c r="P23" i="1"/>
  <c r="AY22" i="1"/>
  <c r="AX22" i="1"/>
  <c r="AN22" i="1"/>
  <c r="V22" i="1"/>
  <c r="U22" i="1"/>
  <c r="T22" i="1"/>
  <c r="S22" i="1"/>
  <c r="Q22" i="1"/>
  <c r="P22" i="1"/>
  <c r="AY21" i="1"/>
  <c r="AX21" i="1"/>
  <c r="AN21" i="1"/>
  <c r="V21" i="1"/>
  <c r="U21" i="1"/>
  <c r="T21" i="1"/>
  <c r="S21" i="1"/>
  <c r="Q21" i="1"/>
  <c r="P21" i="1"/>
  <c r="AY20" i="1"/>
  <c r="AX20" i="1"/>
  <c r="AN20" i="1"/>
  <c r="V20" i="1"/>
  <c r="U20" i="1"/>
  <c r="T20" i="1"/>
  <c r="S20" i="1"/>
  <c r="Q20" i="1"/>
  <c r="P20" i="1"/>
  <c r="AY19" i="1"/>
  <c r="AX19" i="1"/>
  <c r="AN19" i="1"/>
  <c r="V19" i="1"/>
  <c r="U19" i="1"/>
  <c r="T19" i="1"/>
  <c r="S19" i="1"/>
  <c r="Q19" i="1"/>
  <c r="P19" i="1"/>
  <c r="AY18" i="1"/>
  <c r="AX18" i="1"/>
  <c r="AN18" i="1"/>
  <c r="V18" i="1"/>
  <c r="U18" i="1"/>
  <c r="T18" i="1"/>
  <c r="S18" i="1"/>
  <c r="Q18" i="1"/>
  <c r="P18" i="1"/>
  <c r="AY17" i="1"/>
  <c r="AX17" i="1"/>
  <c r="AN17" i="1"/>
  <c r="V17" i="1"/>
  <c r="U17" i="1"/>
  <c r="T17" i="1"/>
  <c r="S17" i="1"/>
  <c r="Q17" i="1"/>
  <c r="P17" i="1"/>
  <c r="AY16" i="1"/>
  <c r="AX16" i="1"/>
  <c r="AN16" i="1"/>
  <c r="V16" i="1"/>
  <c r="U16" i="1"/>
  <c r="T16" i="1"/>
  <c r="S16" i="1"/>
  <c r="Q16" i="1"/>
  <c r="P16" i="1"/>
  <c r="AY15" i="1"/>
  <c r="AX15" i="1"/>
  <c r="AN15" i="1"/>
  <c r="V15" i="1"/>
  <c r="U15" i="1"/>
  <c r="T15" i="1"/>
  <c r="S15" i="1"/>
  <c r="Q15" i="1"/>
  <c r="P15" i="1"/>
  <c r="AY14" i="1"/>
  <c r="AX14" i="1"/>
  <c r="AN14" i="1"/>
  <c r="V14" i="1"/>
  <c r="U14" i="1"/>
  <c r="T14" i="1"/>
  <c r="S14" i="1"/>
  <c r="Q14" i="1"/>
  <c r="P14" i="1"/>
  <c r="N14" i="1"/>
  <c r="AY13" i="1"/>
  <c r="AX13" i="1"/>
  <c r="AN13" i="1"/>
  <c r="V13" i="1"/>
  <c r="U13" i="1"/>
  <c r="T13" i="1"/>
  <c r="S13" i="1"/>
  <c r="Q13" i="1"/>
  <c r="P13" i="1"/>
  <c r="N13" i="1"/>
  <c r="AY12" i="1"/>
  <c r="AX12" i="1"/>
  <c r="AN12" i="1"/>
  <c r="V12" i="1"/>
  <c r="U12" i="1"/>
  <c r="T12" i="1"/>
  <c r="S12" i="1"/>
  <c r="Q12" i="1"/>
  <c r="P12" i="1"/>
  <c r="N12" i="1"/>
  <c r="Y9" i="1"/>
  <c r="Y35" i="1" s="1"/>
  <c r="X9" i="1"/>
  <c r="X34" i="1" s="1"/>
  <c r="W9" i="1"/>
  <c r="W34" i="1" s="1"/>
  <c r="R9" i="1"/>
  <c r="R14" i="1" s="1"/>
  <c r="X36" i="1" l="1"/>
  <c r="Y36" i="1"/>
  <c r="Y17" i="1"/>
  <c r="W41" i="1"/>
  <c r="X41" i="1"/>
  <c r="Y41" i="1"/>
  <c r="Y23" i="1"/>
  <c r="X32" i="1"/>
  <c r="Y32" i="1"/>
  <c r="Y37" i="1"/>
  <c r="W17" i="1"/>
  <c r="X17" i="1"/>
  <c r="W36" i="1"/>
  <c r="R30" i="1"/>
  <c r="W22" i="1"/>
  <c r="X22" i="1"/>
  <c r="R34" i="1"/>
  <c r="W21" i="1"/>
  <c r="Y26" i="1"/>
  <c r="W40" i="1"/>
  <c r="R28" i="1"/>
  <c r="X16" i="1"/>
  <c r="Y21" i="1"/>
  <c r="R38" i="1"/>
  <c r="Y40" i="1"/>
  <c r="Y16" i="1"/>
  <c r="W30" i="1"/>
  <c r="Y20" i="1"/>
  <c r="Y25" i="1"/>
  <c r="R37" i="1"/>
  <c r="W39" i="1"/>
  <c r="W15" i="1"/>
  <c r="R18" i="1"/>
  <c r="Y30" i="1"/>
  <c r="Y34" i="1"/>
  <c r="X39" i="1"/>
  <c r="W24" i="1"/>
  <c r="R27" i="1"/>
  <c r="X29" i="1"/>
  <c r="Y39" i="1"/>
  <c r="X24" i="1"/>
  <c r="Y29" i="1"/>
  <c r="X33" i="1"/>
  <c r="W38" i="1"/>
  <c r="X38" i="1"/>
  <c r="R21" i="1"/>
  <c r="W23" i="1"/>
  <c r="R26" i="1"/>
  <c r="W37" i="1"/>
  <c r="Y38" i="1"/>
  <c r="R20" i="1"/>
  <c r="R29" i="1"/>
  <c r="W31" i="1"/>
  <c r="Y22" i="1"/>
  <c r="X31" i="1"/>
  <c r="W16" i="1"/>
  <c r="R19" i="1"/>
  <c r="X21" i="1"/>
  <c r="Y31" i="1"/>
  <c r="X40" i="1"/>
  <c r="W20" i="1"/>
  <c r="W25" i="1"/>
  <c r="X20" i="1"/>
  <c r="X25" i="1"/>
  <c r="Z25" i="1" s="1"/>
  <c r="X30" i="1"/>
  <c r="W29" i="1"/>
  <c r="X15" i="1"/>
  <c r="R36" i="1"/>
  <c r="Y15" i="1"/>
  <c r="W28" i="1"/>
  <c r="W33" i="1"/>
  <c r="R22" i="1"/>
  <c r="Y24" i="1"/>
  <c r="X28" i="1"/>
  <c r="Y28" i="1"/>
  <c r="Y33" i="1"/>
  <c r="Y18" i="1"/>
  <c r="X23" i="1"/>
  <c r="W32" i="1"/>
  <c r="R35" i="1"/>
  <c r="X37" i="1"/>
  <c r="R17" i="1"/>
  <c r="R25" i="1"/>
  <c r="R33" i="1"/>
  <c r="R41" i="1"/>
  <c r="Z41" i="1"/>
  <c r="R16" i="1"/>
  <c r="W19" i="1"/>
  <c r="R24" i="1"/>
  <c r="Z24" i="1" s="1"/>
  <c r="AC24" i="1" s="1"/>
  <c r="AP24" i="1" s="1"/>
  <c r="W27" i="1"/>
  <c r="R32" i="1"/>
  <c r="W35" i="1"/>
  <c r="R40" i="1"/>
  <c r="X19" i="1"/>
  <c r="X27" i="1"/>
  <c r="X35" i="1"/>
  <c r="R15" i="1"/>
  <c r="W18" i="1"/>
  <c r="Y19" i="1"/>
  <c r="R23" i="1"/>
  <c r="W26" i="1"/>
  <c r="Y27" i="1"/>
  <c r="R31" i="1"/>
  <c r="R39" i="1"/>
  <c r="X18" i="1"/>
  <c r="X26" i="1"/>
  <c r="Z28" i="1"/>
  <c r="AI28" i="1" s="1"/>
  <c r="AU28" i="1" s="1"/>
  <c r="Y12" i="1"/>
  <c r="W13" i="1"/>
  <c r="X13" i="1"/>
  <c r="W12" i="1"/>
  <c r="X12" i="1"/>
  <c r="R12" i="1"/>
  <c r="X14" i="1"/>
  <c r="W14" i="1"/>
  <c r="R13" i="1"/>
  <c r="Y14" i="1"/>
  <c r="Y13" i="1"/>
  <c r="Z21" i="1" l="1"/>
  <c r="AI21" i="1" s="1"/>
  <c r="AU21" i="1" s="1"/>
  <c r="Z36" i="1"/>
  <c r="Z22" i="1"/>
  <c r="AG22" i="1" s="1"/>
  <c r="AS22" i="1" s="1"/>
  <c r="Z19" i="1"/>
  <c r="AI19" i="1" s="1"/>
  <c r="AU19" i="1" s="1"/>
  <c r="Z34" i="1"/>
  <c r="AI34" i="1" s="1"/>
  <c r="AU34" i="1" s="1"/>
  <c r="Z27" i="1"/>
  <c r="AJ27" i="1" s="1"/>
  <c r="AV27" i="1" s="1"/>
  <c r="Z29" i="1"/>
  <c r="AC29" i="1" s="1"/>
  <c r="AP29" i="1" s="1"/>
  <c r="Z18" i="1"/>
  <c r="AD18" i="1" s="1"/>
  <c r="AO18" i="1" s="1"/>
  <c r="Z15" i="1"/>
  <c r="AF15" i="1" s="1"/>
  <c r="Z35" i="1"/>
  <c r="AE35" i="1" s="1"/>
  <c r="AR35" i="1" s="1"/>
  <c r="Z37" i="1"/>
  <c r="AE37" i="1" s="1"/>
  <c r="AR37" i="1" s="1"/>
  <c r="AI37" i="1"/>
  <c r="AU37" i="1" s="1"/>
  <c r="AG37" i="1"/>
  <c r="AS37" i="1" s="1"/>
  <c r="Z20" i="1"/>
  <c r="AK20" i="1" s="1"/>
  <c r="Z40" i="1"/>
  <c r="AB40" i="1" s="1"/>
  <c r="AL40" i="1" s="1"/>
  <c r="Z26" i="1"/>
  <c r="AC26" i="1" s="1"/>
  <c r="AP26" i="1" s="1"/>
  <c r="Z30" i="1"/>
  <c r="AE30" i="1" s="1"/>
  <c r="AR30" i="1" s="1"/>
  <c r="Z39" i="1"/>
  <c r="AK39" i="1" s="1"/>
  <c r="Z38" i="1"/>
  <c r="AK38" i="1" s="1"/>
  <c r="AJ25" i="1"/>
  <c r="AV25" i="1" s="1"/>
  <c r="AD25" i="1"/>
  <c r="AO25" i="1" s="1"/>
  <c r="AC22" i="1"/>
  <c r="AP22" i="1" s="1"/>
  <c r="Z17" i="1"/>
  <c r="AK17" i="1" s="1"/>
  <c r="Z31" i="1"/>
  <c r="AI31" i="1" s="1"/>
  <c r="AU31" i="1" s="1"/>
  <c r="Z32" i="1"/>
  <c r="Z23" i="1"/>
  <c r="AF23" i="1" s="1"/>
  <c r="AF22" i="1"/>
  <c r="AF28" i="1"/>
  <c r="Z33" i="1"/>
  <c r="AE33" i="1" s="1"/>
  <c r="AR33" i="1" s="1"/>
  <c r="AJ19" i="1"/>
  <c r="AV19" i="1" s="1"/>
  <c r="AK41" i="1"/>
  <c r="AE41" i="1"/>
  <c r="AR41" i="1" s="1"/>
  <c r="AG41" i="1"/>
  <c r="AS41" i="1" s="1"/>
  <c r="AH41" i="1"/>
  <c r="AT41" i="1" s="1"/>
  <c r="AJ24" i="1"/>
  <c r="AV24" i="1" s="1"/>
  <c r="AB24" i="1"/>
  <c r="AL24" i="1" s="1"/>
  <c r="Z16" i="1"/>
  <c r="AH27" i="1"/>
  <c r="AT27" i="1" s="1"/>
  <c r="AE28" i="1"/>
  <c r="AR28" i="1" s="1"/>
  <c r="AH24" i="1"/>
  <c r="AT24" i="1" s="1"/>
  <c r="AK28" i="1"/>
  <c r="AH19" i="1"/>
  <c r="AT19" i="1" s="1"/>
  <c r="AB19" i="1"/>
  <c r="AL19" i="1" s="1"/>
  <c r="AI24" i="1"/>
  <c r="AU24" i="1" s="1"/>
  <c r="AJ28" i="1"/>
  <c r="AV28" i="1" s="1"/>
  <c r="AD24" i="1"/>
  <c r="AC35" i="1"/>
  <c r="AP35" i="1" s="1"/>
  <c r="AI25" i="1"/>
  <c r="AU25" i="1" s="1"/>
  <c r="AD19" i="1"/>
  <c r="AO19" i="1" s="1"/>
  <c r="AK36" i="1"/>
  <c r="AD41" i="1"/>
  <c r="AJ41" i="1"/>
  <c r="AV41" i="1" s="1"/>
  <c r="AF41" i="1"/>
  <c r="AI41" i="1"/>
  <c r="AU41" i="1" s="1"/>
  <c r="AC41" i="1"/>
  <c r="AP41" i="1" s="1"/>
  <c r="AB41" i="1"/>
  <c r="AL41" i="1" s="1"/>
  <c r="AK29" i="1"/>
  <c r="AG29" i="1"/>
  <c r="AS29" i="1" s="1"/>
  <c r="AJ29" i="1"/>
  <c r="AV29" i="1" s="1"/>
  <c r="AI29" i="1"/>
  <c r="AU29" i="1" s="1"/>
  <c r="AB25" i="1"/>
  <c r="AL25" i="1" s="1"/>
  <c r="AK25" i="1"/>
  <c r="AC25" i="1"/>
  <c r="AP25" i="1" s="1"/>
  <c r="AH25" i="1"/>
  <c r="AT25" i="1" s="1"/>
  <c r="AG25" i="1"/>
  <c r="AS25" i="1" s="1"/>
  <c r="AE25" i="1"/>
  <c r="AR25" i="1" s="1"/>
  <c r="AH22" i="1"/>
  <c r="AT22" i="1" s="1"/>
  <c r="AE22" i="1"/>
  <c r="AR22" i="1" s="1"/>
  <c r="AK22" i="1"/>
  <c r="AJ22" i="1"/>
  <c r="AV22" i="1" s="1"/>
  <c r="AI22" i="1"/>
  <c r="AU22" i="1" s="1"/>
  <c r="AB22" i="1"/>
  <c r="AL22" i="1" s="1"/>
  <c r="AC19" i="1"/>
  <c r="AP19" i="1" s="1"/>
  <c r="AG19" i="1"/>
  <c r="AS19" i="1" s="1"/>
  <c r="AF36" i="1"/>
  <c r="AD22" i="1"/>
  <c r="AE19" i="1"/>
  <c r="AR19" i="1" s="1"/>
  <c r="AE24" i="1"/>
  <c r="AR24" i="1" s="1"/>
  <c r="AF24" i="1"/>
  <c r="AK24" i="1"/>
  <c r="AG24" i="1"/>
  <c r="AS24" i="1" s="1"/>
  <c r="AB28" i="1"/>
  <c r="AL28" i="1" s="1"/>
  <c r="AC28" i="1"/>
  <c r="AP28" i="1" s="1"/>
  <c r="AG28" i="1"/>
  <c r="AS28" i="1" s="1"/>
  <c r="AD28" i="1"/>
  <c r="AH28" i="1"/>
  <c r="AT28" i="1" s="1"/>
  <c r="AI27" i="1"/>
  <c r="AU27" i="1" s="1"/>
  <c r="AG27" i="1"/>
  <c r="AS27" i="1" s="1"/>
  <c r="AF25" i="1"/>
  <c r="Z12" i="1"/>
  <c r="AD12" i="1" s="1"/>
  <c r="Z14" i="1"/>
  <c r="AK14" i="1" s="1"/>
  <c r="Z13" i="1"/>
  <c r="AK13" i="1" s="1"/>
  <c r="AF33" i="1" l="1"/>
  <c r="AJ15" i="1"/>
  <c r="AV15" i="1" s="1"/>
  <c r="AC27" i="1"/>
  <c r="AP27" i="1" s="1"/>
  <c r="AE29" i="1"/>
  <c r="AR29" i="1" s="1"/>
  <c r="AI15" i="1"/>
  <c r="AU15" i="1" s="1"/>
  <c r="AK18" i="1"/>
  <c r="AC37" i="1"/>
  <c r="AP37" i="1" s="1"/>
  <c r="AD37" i="1"/>
  <c r="AI40" i="1"/>
  <c r="AU40" i="1" s="1"/>
  <c r="AB27" i="1"/>
  <c r="AL27" i="1" s="1"/>
  <c r="AB29" i="1"/>
  <c r="AL29" i="1" s="1"/>
  <c r="AD27" i="1"/>
  <c r="AO27" i="1" s="1"/>
  <c r="AF29" i="1"/>
  <c r="AF27" i="1"/>
  <c r="AH29" i="1"/>
  <c r="AT29" i="1" s="1"/>
  <c r="AK21" i="1"/>
  <c r="AB37" i="1"/>
  <c r="AL37" i="1" s="1"/>
  <c r="AF21" i="1"/>
  <c r="AF20" i="1"/>
  <c r="AE15" i="1"/>
  <c r="AR15" i="1" s="1"/>
  <c r="AD20" i="1"/>
  <c r="AO20" i="1" s="1"/>
  <c r="AG15" i="1"/>
  <c r="AS15" i="1" s="1"/>
  <c r="AB18" i="1"/>
  <c r="AL18" i="1" s="1"/>
  <c r="AE21" i="1"/>
  <c r="AR21" i="1" s="1"/>
  <c r="AD29" i="1"/>
  <c r="AW29" i="1" s="1"/>
  <c r="AC21" i="1"/>
  <c r="AP21" i="1" s="1"/>
  <c r="AH15" i="1"/>
  <c r="AT15" i="1" s="1"/>
  <c r="AG18" i="1"/>
  <c r="AS18" i="1" s="1"/>
  <c r="AJ21" i="1"/>
  <c r="AV21" i="1" s="1"/>
  <c r="AD21" i="1"/>
  <c r="AB35" i="1"/>
  <c r="AL35" i="1" s="1"/>
  <c r="AI18" i="1"/>
  <c r="AU18" i="1" s="1"/>
  <c r="AB21" i="1"/>
  <c r="AL21" i="1" s="1"/>
  <c r="AH21" i="1"/>
  <c r="AT21" i="1" s="1"/>
  <c r="AC18" i="1"/>
  <c r="AP18" i="1" s="1"/>
  <c r="AJ18" i="1"/>
  <c r="AV18" i="1" s="1"/>
  <c r="AF18" i="1"/>
  <c r="AG21" i="1"/>
  <c r="AS21" i="1" s="1"/>
  <c r="AI35" i="1"/>
  <c r="AU35" i="1" s="1"/>
  <c r="AG36" i="1"/>
  <c r="AS36" i="1" s="1"/>
  <c r="AG20" i="1"/>
  <c r="AS20" i="1" s="1"/>
  <c r="AH20" i="1"/>
  <c r="AT20" i="1" s="1"/>
  <c r="AJ26" i="1"/>
  <c r="AV26" i="1" s="1"/>
  <c r="AK26" i="1"/>
  <c r="AE18" i="1"/>
  <c r="AR18" i="1" s="1"/>
  <c r="AC15" i="1"/>
  <c r="AP15" i="1" s="1"/>
  <c r="AF37" i="1"/>
  <c r="AF19" i="1"/>
  <c r="AE27" i="1"/>
  <c r="AR27" i="1" s="1"/>
  <c r="AK15" i="1"/>
  <c r="AG38" i="1"/>
  <c r="AS38" i="1" s="1"/>
  <c r="AK19" i="1"/>
  <c r="AD36" i="1"/>
  <c r="AO36" i="1" s="1"/>
  <c r="AG17" i="1"/>
  <c r="AS17" i="1" s="1"/>
  <c r="AH36" i="1"/>
  <c r="AT36" i="1" s="1"/>
  <c r="AH17" i="1"/>
  <c r="AT17" i="1" s="1"/>
  <c r="AI36" i="1"/>
  <c r="AU36" i="1" s="1"/>
  <c r="AH40" i="1"/>
  <c r="AT40" i="1" s="1"/>
  <c r="AJ36" i="1"/>
  <c r="AV36" i="1" s="1"/>
  <c r="AK40" i="1"/>
  <c r="AE20" i="1"/>
  <c r="AR20" i="1" s="1"/>
  <c r="AH37" i="1"/>
  <c r="AT37" i="1" s="1"/>
  <c r="AH18" i="1"/>
  <c r="AT18" i="1" s="1"/>
  <c r="AC36" i="1"/>
  <c r="AP36" i="1" s="1"/>
  <c r="AE36" i="1"/>
  <c r="AR36" i="1" s="1"/>
  <c r="AB36" i="1"/>
  <c r="AL36" i="1" s="1"/>
  <c r="AF35" i="1"/>
  <c r="AK27" i="1"/>
  <c r="AG30" i="1"/>
  <c r="AS30" i="1" s="1"/>
  <c r="AH26" i="1"/>
  <c r="AT26" i="1" s="1"/>
  <c r="AD26" i="1"/>
  <c r="AD34" i="1"/>
  <c r="AO34" i="1" s="1"/>
  <c r="AF32" i="1"/>
  <c r="AG26" i="1"/>
  <c r="AS26" i="1" s="1"/>
  <c r="AF38" i="1"/>
  <c r="AB15" i="1"/>
  <c r="AL15" i="1" s="1"/>
  <c r="AF40" i="1"/>
  <c r="AJ35" i="1"/>
  <c r="AV35" i="1" s="1"/>
  <c r="AB26" i="1"/>
  <c r="AL26" i="1" s="1"/>
  <c r="AI23" i="1"/>
  <c r="AU23" i="1" s="1"/>
  <c r="AF34" i="1"/>
  <c r="AF39" i="1"/>
  <c r="AB34" i="1"/>
  <c r="AL34" i="1" s="1"/>
  <c r="AB38" i="1"/>
  <c r="AL38" i="1" s="1"/>
  <c r="AG39" i="1"/>
  <c r="AS39" i="1" s="1"/>
  <c r="AC34" i="1"/>
  <c r="AP34" i="1" s="1"/>
  <c r="AI20" i="1"/>
  <c r="AU20" i="1" s="1"/>
  <c r="AE17" i="1"/>
  <c r="AR17" i="1" s="1"/>
  <c r="AC39" i="1"/>
  <c r="AP39" i="1" s="1"/>
  <c r="AB20" i="1"/>
  <c r="AL20" i="1" s="1"/>
  <c r="AE38" i="1"/>
  <c r="AR38" i="1" s="1"/>
  <c r="AD38" i="1"/>
  <c r="AO38" i="1" s="1"/>
  <c r="AG34" i="1"/>
  <c r="AS34" i="1" s="1"/>
  <c r="AH38" i="1"/>
  <c r="AT38" i="1" s="1"/>
  <c r="AH35" i="1"/>
  <c r="AT35" i="1" s="1"/>
  <c r="AJ37" i="1"/>
  <c r="AV37" i="1" s="1"/>
  <c r="AK35" i="1"/>
  <c r="AD35" i="1"/>
  <c r="AK34" i="1"/>
  <c r="AD39" i="1"/>
  <c r="AO39" i="1" s="1"/>
  <c r="AB39" i="1"/>
  <c r="AL39" i="1" s="1"/>
  <c r="AH34" i="1"/>
  <c r="AT34" i="1" s="1"/>
  <c r="AJ30" i="1"/>
  <c r="AV30" i="1" s="1"/>
  <c r="AH39" i="1"/>
  <c r="AT39" i="1" s="1"/>
  <c r="AJ34" i="1"/>
  <c r="AV34" i="1" s="1"/>
  <c r="AI26" i="1"/>
  <c r="AU26" i="1" s="1"/>
  <c r="AI39" i="1"/>
  <c r="AU39" i="1" s="1"/>
  <c r="AJ40" i="1"/>
  <c r="AV40" i="1" s="1"/>
  <c r="AE34" i="1"/>
  <c r="AR34" i="1" s="1"/>
  <c r="AJ20" i="1"/>
  <c r="AV20" i="1" s="1"/>
  <c r="AE40" i="1"/>
  <c r="AR40" i="1" s="1"/>
  <c r="AF26" i="1"/>
  <c r="AC40" i="1"/>
  <c r="AP40" i="1" s="1"/>
  <c r="AD15" i="1"/>
  <c r="AK37" i="1"/>
  <c r="AI17" i="1"/>
  <c r="AU17" i="1" s="1"/>
  <c r="AG35" i="1"/>
  <c r="AS35" i="1" s="1"/>
  <c r="AE26" i="1"/>
  <c r="AR26" i="1" s="1"/>
  <c r="AB33" i="1"/>
  <c r="AL33" i="1" s="1"/>
  <c r="AC33" i="1"/>
  <c r="AP33" i="1" s="1"/>
  <c r="AE39" i="1"/>
  <c r="AR39" i="1" s="1"/>
  <c r="AJ33" i="1"/>
  <c r="AV33" i="1" s="1"/>
  <c r="AK30" i="1"/>
  <c r="AI30" i="1"/>
  <c r="AU30" i="1" s="1"/>
  <c r="AI38" i="1"/>
  <c r="AU38" i="1" s="1"/>
  <c r="AJ39" i="1"/>
  <c r="AV39" i="1" s="1"/>
  <c r="AB30" i="1"/>
  <c r="AL30" i="1" s="1"/>
  <c r="AF30" i="1"/>
  <c r="AG33" i="1"/>
  <c r="AS33" i="1" s="1"/>
  <c r="AH33" i="1"/>
  <c r="AT33" i="1" s="1"/>
  <c r="AJ23" i="1"/>
  <c r="AV23" i="1" s="1"/>
  <c r="AI33" i="1"/>
  <c r="AU33" i="1" s="1"/>
  <c r="AH30" i="1"/>
  <c r="AT30" i="1" s="1"/>
  <c r="AC38" i="1"/>
  <c r="AP38" i="1" s="1"/>
  <c r="AK33" i="1"/>
  <c r="AJ38" i="1"/>
  <c r="AV38" i="1" s="1"/>
  <c r="AG40" i="1"/>
  <c r="AS40" i="1" s="1"/>
  <c r="AD30" i="1"/>
  <c r="AO30" i="1" s="1"/>
  <c r="AD40" i="1"/>
  <c r="AO40" i="1" s="1"/>
  <c r="AC20" i="1"/>
  <c r="AP20" i="1" s="1"/>
  <c r="AC30" i="1"/>
  <c r="AP30" i="1" s="1"/>
  <c r="AD23" i="1"/>
  <c r="AO23" i="1" s="1"/>
  <c r="AB17" i="1"/>
  <c r="AL17" i="1" s="1"/>
  <c r="AC17" i="1"/>
  <c r="AP17" i="1" s="1"/>
  <c r="AI32" i="1"/>
  <c r="AU32" i="1" s="1"/>
  <c r="AB23" i="1"/>
  <c r="AL23" i="1" s="1"/>
  <c r="AD33" i="1"/>
  <c r="AO33" i="1" s="1"/>
  <c r="AG23" i="1"/>
  <c r="AS23" i="1" s="1"/>
  <c r="AH23" i="1"/>
  <c r="AT23" i="1" s="1"/>
  <c r="AJ31" i="1"/>
  <c r="AV31" i="1" s="1"/>
  <c r="AG31" i="1"/>
  <c r="AS31" i="1" s="1"/>
  <c r="AB32" i="1"/>
  <c r="AL32" i="1" s="1"/>
  <c r="AF31" i="1"/>
  <c r="AC32" i="1"/>
  <c r="AP32" i="1" s="1"/>
  <c r="AH31" i="1"/>
  <c r="AT31" i="1" s="1"/>
  <c r="AD32" i="1"/>
  <c r="AO32" i="1" s="1"/>
  <c r="AE31" i="1"/>
  <c r="AR31" i="1" s="1"/>
  <c r="AG32" i="1"/>
  <c r="AS32" i="1" s="1"/>
  <c r="AD31" i="1"/>
  <c r="AO31" i="1" s="1"/>
  <c r="AB31" i="1"/>
  <c r="AL31" i="1" s="1"/>
  <c r="AH32" i="1"/>
  <c r="AT32" i="1" s="1"/>
  <c r="AC31" i="1"/>
  <c r="AP31" i="1" s="1"/>
  <c r="AF17" i="1"/>
  <c r="AK31" i="1"/>
  <c r="AE23" i="1"/>
  <c r="AR23" i="1" s="1"/>
  <c r="AC23" i="1"/>
  <c r="AP23" i="1" s="1"/>
  <c r="AJ17" i="1"/>
  <c r="AV17" i="1" s="1"/>
  <c r="AW24" i="1"/>
  <c r="AD17" i="1"/>
  <c r="AO17" i="1" s="1"/>
  <c r="AE32" i="1"/>
  <c r="AR32" i="1" s="1"/>
  <c r="AJ32" i="1"/>
  <c r="AV32" i="1" s="1"/>
  <c r="AK32" i="1"/>
  <c r="AK23" i="1"/>
  <c r="AG16" i="1"/>
  <c r="AS16" i="1" s="1"/>
  <c r="AE16" i="1"/>
  <c r="AR16" i="1" s="1"/>
  <c r="AJ16" i="1"/>
  <c r="AV16" i="1" s="1"/>
  <c r="AW19" i="1"/>
  <c r="AK16" i="1"/>
  <c r="AD16" i="1"/>
  <c r="AO16" i="1" s="1"/>
  <c r="AH16" i="1"/>
  <c r="AT16" i="1" s="1"/>
  <c r="AI16" i="1"/>
  <c r="AU16" i="1" s="1"/>
  <c r="AB16" i="1"/>
  <c r="AL16" i="1" s="1"/>
  <c r="AF16" i="1"/>
  <c r="AC16" i="1"/>
  <c r="AP16" i="1" s="1"/>
  <c r="AO24" i="1"/>
  <c r="AW25" i="1"/>
  <c r="AW28" i="1"/>
  <c r="AO28" i="1"/>
  <c r="AO26" i="1"/>
  <c r="AW21" i="1"/>
  <c r="AO21" i="1"/>
  <c r="AO37" i="1"/>
  <c r="AW22" i="1"/>
  <c r="AO22" i="1"/>
  <c r="AW41" i="1"/>
  <c r="AO41" i="1"/>
  <c r="AI14" i="1"/>
  <c r="AU14" i="1" s="1"/>
  <c r="AG12" i="1"/>
  <c r="AS12" i="1" s="1"/>
  <c r="AF12" i="1"/>
  <c r="AE12" i="1"/>
  <c r="AR12" i="1" s="1"/>
  <c r="AB12" i="1"/>
  <c r="AC12" i="1"/>
  <c r="AP12" i="1" s="1"/>
  <c r="AH12" i="1"/>
  <c r="AT12" i="1" s="1"/>
  <c r="AK12" i="1"/>
  <c r="AI12" i="1"/>
  <c r="AU12" i="1" s="1"/>
  <c r="AJ12" i="1"/>
  <c r="AV12" i="1" s="1"/>
  <c r="AD13" i="1"/>
  <c r="AH14" i="1"/>
  <c r="AT14" i="1" s="1"/>
  <c r="AF14" i="1"/>
  <c r="AE14" i="1"/>
  <c r="AR14" i="1" s="1"/>
  <c r="AG14" i="1"/>
  <c r="AS14" i="1" s="1"/>
  <c r="AC14" i="1"/>
  <c r="AP14" i="1" s="1"/>
  <c r="AD14" i="1"/>
  <c r="AB14" i="1"/>
  <c r="AO12" i="1"/>
  <c r="AJ14" i="1"/>
  <c r="AV14" i="1" s="1"/>
  <c r="AB13" i="1"/>
  <c r="AI13" i="1"/>
  <c r="AU13" i="1" s="1"/>
  <c r="AF13" i="1"/>
  <c r="AJ13" i="1"/>
  <c r="AV13" i="1" s="1"/>
  <c r="AE13" i="1"/>
  <c r="AR13" i="1" s="1"/>
  <c r="AC13" i="1"/>
  <c r="AP13" i="1" s="1"/>
  <c r="AG13" i="1"/>
  <c r="AS13" i="1" s="1"/>
  <c r="AH13" i="1"/>
  <c r="AT13" i="1" s="1"/>
  <c r="AW27" i="1" l="1"/>
  <c r="AW15" i="1"/>
  <c r="AW18" i="1"/>
  <c r="AW36" i="1"/>
  <c r="AO29" i="1"/>
  <c r="AW35" i="1"/>
  <c r="AW34" i="1"/>
  <c r="AO15" i="1"/>
  <c r="AZ15" i="1" s="1"/>
  <c r="AO35" i="1"/>
  <c r="AW38" i="1"/>
  <c r="AW30" i="1"/>
  <c r="AW26" i="1"/>
  <c r="AW37" i="1"/>
  <c r="AW20" i="1"/>
  <c r="AW39" i="1"/>
  <c r="AW23" i="1"/>
  <c r="AW40" i="1"/>
  <c r="AW33" i="1"/>
  <c r="AW31" i="1"/>
  <c r="AW17" i="1"/>
  <c r="AW32" i="1"/>
  <c r="AW16" i="1"/>
  <c r="AL14" i="1"/>
  <c r="AO14" i="1"/>
  <c r="AW14" i="1"/>
  <c r="AW13" i="1"/>
  <c r="AO13" i="1"/>
  <c r="AL13" i="1"/>
  <c r="AL12" i="1"/>
  <c r="AW12" i="1"/>
  <c r="AZ12" i="1" s="1"/>
  <c r="AZ13" i="1" l="1"/>
  <c r="AZ14" i="1"/>
</calcChain>
</file>

<file path=xl/sharedStrings.xml><?xml version="1.0" encoding="utf-8"?>
<sst xmlns="http://schemas.openxmlformats.org/spreadsheetml/2006/main" count="87" uniqueCount="57">
  <si>
    <t xml:space="preserve">The Quartz-Melt model from </t>
  </si>
  <si>
    <t>Plechov P.Yu., Shchekleina M.D., Dymshits A.M. "Modelling of Quartz-Melt equilibrium in simlpe and complex silicate systems", New Data for Minerals, 2023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</si>
  <si>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</si>
  <si>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</si>
  <si>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</si>
  <si>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</si>
  <si>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</si>
  <si>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</si>
  <si>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</si>
  <si>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</si>
  <si>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</si>
  <si>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a10</t>
  </si>
  <si>
    <t>a11</t>
  </si>
  <si>
    <t>a12</t>
  </si>
  <si>
    <t>Coeffs</t>
  </si>
  <si>
    <t>Atomic  amounts</t>
  </si>
  <si>
    <t>Atomic fractions</t>
  </si>
  <si>
    <t>Model</t>
  </si>
  <si>
    <t>Al</t>
  </si>
  <si>
    <t>Ti</t>
  </si>
  <si>
    <t>Fe3+</t>
  </si>
  <si>
    <t>Fe2+</t>
  </si>
  <si>
    <t>Mg</t>
  </si>
  <si>
    <t>Ca</t>
  </si>
  <si>
    <t>Na</t>
  </si>
  <si>
    <t>K</t>
  </si>
  <si>
    <t>(Al(K+Na))^(1/2)</t>
  </si>
  <si>
    <t>pressure</t>
  </si>
  <si>
    <t>water</t>
  </si>
  <si>
    <t>P (GPa)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</si>
  <si>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</si>
  <si>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</si>
  <si>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</si>
  <si>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</si>
  <si>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</si>
  <si>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</si>
  <si>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</si>
  <si>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</si>
  <si>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</si>
  <si>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</si>
  <si>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Total</t>
  </si>
  <si>
    <t>Si</t>
  </si>
  <si>
    <t>Fe</t>
  </si>
  <si>
    <t>Mn</t>
  </si>
  <si>
    <t>P</t>
  </si>
  <si>
    <t>Tcalc</t>
  </si>
  <si>
    <t>mol.w. to 1 cation</t>
  </si>
  <si>
    <t>Analises</t>
  </si>
  <si>
    <t>X(H2O)</t>
  </si>
  <si>
    <t>1. Set up the Pressure in Gpa (Gigapascals). 1 Gpa is about 10 kbar or 9869.233 atm</t>
  </si>
  <si>
    <t>Example 1  - Dry simple experiment</t>
  </si>
  <si>
    <t>Example 2 - High pressure experiment with natural composition</t>
  </si>
  <si>
    <t>Example 3 - Bishop Tuff melt inclusion in Quartz</t>
  </si>
  <si>
    <t>water solubility shoud be calculated in VolatileCalc MSExcel spreadsheet [Newman, Lowenstern, 2002]</t>
  </si>
  <si>
    <t>2. Define X(H2O) as the degree of water saturation, calculated as the ratio of water content in the melt to its water solubility. X(H2O) equals 0 for a dry melt and 1 for a water-saturated melt.</t>
  </si>
  <si>
    <t>3. Establish the melt composition in weight percent (wt. %) of oxides.</t>
  </si>
  <si>
    <t>4. Enjoy the results you get. The calculated temperature will be displayed in the Tcalc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</si>
</sst>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2" borderId="0" xfId="0" applyFill="1"/>
    <xf numFmtId="164" fontId="5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Z41"/>
  <sheetViews>
    <sheetView tabSelected="1" workbookViewId="0">
      <selection activeCell="A10" sqref="A10"/>
    </sheetView>
  </sheetViews>
  <sheetFormatPr defaultRowHeight="14.6" x14ac:dyDescent="0.4"/>
  <cols>
    <col min="1" max="1" width="30.53515625" customWidth="1"/>
    <col min="15" max="51" width="9.07421875" hidden="1" customWidth="1"/>
  </cols>
  <sheetData>
    <row r="2" spans="1:52" x14ac:dyDescent="0.4">
      <c r="A2" t="s">
        <v>0</v>
      </c>
    </row>
    <row r="3" spans="1:52" x14ac:dyDescent="0.4">
      <c r="A3" t="s">
        <v>1</v>
      </c>
    </row>
    <row r="4" spans="1:52" x14ac:dyDescent="0.4">
      <c r="AN4" t="s">
        <v>2</v>
      </c>
      <c r="AO4" t="s">
        <v>3</v>
      </c>
      <c r="AP4" t="s">
        <v>4</v>
      </c>
      <c r="AQ4" t="s">
        <v>5</v>
      </c>
      <c r="AR4" t="s">
        <v>6</v>
      </c>
      <c r="AS4" t="s">
        <v>7</v>
      </c>
      <c r="AT4" t="s">
        <v>8</v>
      </c>
      <c r="AU4" t="s">
        <v>9</v>
      </c>
      <c r="AV4" t="s">
        <v>10</v>
      </c>
      <c r="AW4" t="s">
        <v>11</v>
      </c>
      <c r="AX4" t="s">
        <v>12</v>
      </c>
      <c r="AY4" t="s">
        <v>13</v>
      </c>
    </row>
    <row r="5" spans="1:52" x14ac:dyDescent="0.4">
      <c r="A5" t="s">
        <v>49</v>
      </c>
      <c r="D5" s="1"/>
      <c r="E5" s="1"/>
      <c r="F5" s="1"/>
      <c r="G5" s="1"/>
      <c r="H5" s="1"/>
      <c r="I5" s="1"/>
      <c r="J5" s="1"/>
      <c r="K5" s="1"/>
      <c r="L5" s="1"/>
      <c r="AN5" s="2">
        <v>1863.34</v>
      </c>
      <c r="AO5" s="2">
        <v>-3589.33</v>
      </c>
      <c r="AP5" s="3">
        <v>-3444.6665683645888</v>
      </c>
      <c r="AQ5" s="4">
        <v>-914</v>
      </c>
      <c r="AR5" s="3">
        <v>-1320.172855896004</v>
      </c>
      <c r="AS5" s="3">
        <v>-1177.8734132649204</v>
      </c>
      <c r="AT5" s="3">
        <v>-132.84349429764643</v>
      </c>
      <c r="AU5" s="2">
        <v>-2589.13</v>
      </c>
      <c r="AV5" s="2">
        <v>-3249.35</v>
      </c>
      <c r="AW5" s="2">
        <v>-15.722</v>
      </c>
      <c r="AX5" s="2">
        <v>197.44640168633791</v>
      </c>
      <c r="AY5" s="2">
        <v>-342.73031250000071</v>
      </c>
    </row>
    <row r="6" spans="1:52" x14ac:dyDescent="0.4">
      <c r="A6" t="s">
        <v>54</v>
      </c>
      <c r="D6" s="1"/>
      <c r="E6" s="1"/>
      <c r="F6" s="1"/>
      <c r="G6" s="1"/>
      <c r="H6" s="1"/>
      <c r="I6" s="1"/>
      <c r="J6" s="1"/>
      <c r="K6" s="1"/>
      <c r="L6" s="1"/>
    </row>
    <row r="7" spans="1:52" x14ac:dyDescent="0.4">
      <c r="A7" t="s">
        <v>53</v>
      </c>
      <c r="D7" s="1"/>
      <c r="E7" s="1"/>
      <c r="F7" s="1"/>
      <c r="G7" s="1"/>
      <c r="H7" s="1"/>
      <c r="I7" s="1"/>
      <c r="J7" s="1"/>
      <c r="K7" s="1"/>
      <c r="L7" s="1"/>
    </row>
    <row r="8" spans="1:52" x14ac:dyDescent="0.4">
      <c r="A8" t="s">
        <v>55</v>
      </c>
      <c r="AM8" t="s">
        <v>14</v>
      </c>
    </row>
    <row r="9" spans="1:52" x14ac:dyDescent="0.4">
      <c r="A9" t="s">
        <v>56</v>
      </c>
      <c r="O9" t="s">
        <v>46</v>
      </c>
      <c r="P9" s="1">
        <v>60.084800000000001</v>
      </c>
      <c r="Q9" s="1">
        <v>79.865799999999993</v>
      </c>
      <c r="R9" s="1">
        <f>101.9612/2</f>
        <v>50.980600000000003</v>
      </c>
      <c r="S9" s="1">
        <v>71.844399999999993</v>
      </c>
      <c r="T9" s="1">
        <v>70.937399999999997</v>
      </c>
      <c r="U9" s="1">
        <v>40.304400000000001</v>
      </c>
      <c r="V9" s="1">
        <v>56.077400000000004</v>
      </c>
      <c r="W9" s="1">
        <f>61.9794/2</f>
        <v>30.989699999999999</v>
      </c>
      <c r="X9" s="1">
        <f>94.1954/2</f>
        <v>47.097700000000003</v>
      </c>
      <c r="Y9">
        <f>141.9446/2</f>
        <v>70.972300000000004</v>
      </c>
    </row>
    <row r="10" spans="1:52" x14ac:dyDescent="0.4">
      <c r="O10" t="s">
        <v>15</v>
      </c>
      <c r="AA10" t="s">
        <v>16</v>
      </c>
      <c r="AM10" t="s">
        <v>17</v>
      </c>
      <c r="AN10" s="1"/>
      <c r="AO10" s="1" t="s">
        <v>18</v>
      </c>
      <c r="AP10" s="1" t="s">
        <v>19</v>
      </c>
      <c r="AQ10" s="1" t="s">
        <v>20</v>
      </c>
      <c r="AR10" s="1" t="s">
        <v>21</v>
      </c>
      <c r="AS10" s="1" t="s">
        <v>22</v>
      </c>
      <c r="AT10" s="1" t="s">
        <v>23</v>
      </c>
      <c r="AU10" s="1" t="s">
        <v>24</v>
      </c>
      <c r="AV10" s="1" t="s">
        <v>25</v>
      </c>
      <c r="AW10" s="1" t="s">
        <v>26</v>
      </c>
      <c r="AX10" s="1" t="s">
        <v>27</v>
      </c>
      <c r="AY10" s="1" t="s">
        <v>28</v>
      </c>
      <c r="AZ10" s="1"/>
    </row>
    <row r="11" spans="1:52" x14ac:dyDescent="0.4">
      <c r="A11" s="1" t="s">
        <v>47</v>
      </c>
      <c r="B11" s="1" t="s">
        <v>29</v>
      </c>
      <c r="C11" t="s">
        <v>48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P11" s="1" t="s">
        <v>41</v>
      </c>
      <c r="Q11" s="1" t="s">
        <v>19</v>
      </c>
      <c r="R11" s="1" t="s">
        <v>18</v>
      </c>
      <c r="S11" s="1" t="s">
        <v>42</v>
      </c>
      <c r="T11" s="1" t="s">
        <v>43</v>
      </c>
      <c r="U11" s="1" t="s">
        <v>22</v>
      </c>
      <c r="V11" s="1" t="s">
        <v>23</v>
      </c>
      <c r="W11" s="1" t="s">
        <v>24</v>
      </c>
      <c r="X11" s="1" t="s">
        <v>25</v>
      </c>
      <c r="Y11" s="1" t="s">
        <v>44</v>
      </c>
      <c r="Z11" s="1" t="s">
        <v>40</v>
      </c>
      <c r="AB11" s="1" t="s">
        <v>41</v>
      </c>
      <c r="AC11" s="1" t="s">
        <v>19</v>
      </c>
      <c r="AD11" s="1" t="s">
        <v>18</v>
      </c>
      <c r="AE11" s="1" t="s">
        <v>42</v>
      </c>
      <c r="AF11" s="1" t="s">
        <v>43</v>
      </c>
      <c r="AG11" s="1" t="s">
        <v>22</v>
      </c>
      <c r="AH11" s="1" t="s">
        <v>23</v>
      </c>
      <c r="AI11" s="1" t="s">
        <v>24</v>
      </c>
      <c r="AJ11" s="1" t="s">
        <v>25</v>
      </c>
      <c r="AK11" s="1" t="s">
        <v>44</v>
      </c>
      <c r="AL11" s="1" t="s">
        <v>40</v>
      </c>
      <c r="AN11" s="1" t="s">
        <v>2</v>
      </c>
      <c r="AO11" s="1" t="s">
        <v>3</v>
      </c>
      <c r="AP11" s="1" t="s">
        <v>4</v>
      </c>
      <c r="AQ11" s="1" t="s">
        <v>5</v>
      </c>
      <c r="AR11" s="1" t="s">
        <v>6</v>
      </c>
      <c r="AS11" s="1" t="s">
        <v>7</v>
      </c>
      <c r="AT11" s="1" t="s">
        <v>8</v>
      </c>
      <c r="AU11" s="1" t="s">
        <v>9</v>
      </c>
      <c r="AV11" s="1" t="s">
        <v>10</v>
      </c>
      <c r="AW11" s="1" t="s">
        <v>11</v>
      </c>
      <c r="AX11" s="1" t="s">
        <v>12</v>
      </c>
      <c r="AY11" s="1" t="s">
        <v>13</v>
      </c>
      <c r="AZ11" s="1" t="s">
        <v>45</v>
      </c>
    </row>
    <row r="12" spans="1:52" s="6" customFormat="1" x14ac:dyDescent="0.4">
      <c r="A12" s="5" t="s">
        <v>50</v>
      </c>
      <c r="B12" s="5">
        <v>0</v>
      </c>
      <c r="C12" s="5">
        <v>0</v>
      </c>
      <c r="D12" s="5">
        <v>74.900001525878906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25.100000381469702</v>
      </c>
      <c r="M12" s="5">
        <v>0</v>
      </c>
      <c r="N12" s="5">
        <f>SUM(D12:L12)</f>
        <v>100.0000019073486</v>
      </c>
      <c r="P12" s="6">
        <f t="shared" ref="P12:P41" si="0">D12/P$9</f>
        <v>1.2465715376580917</v>
      </c>
      <c r="Q12" s="6">
        <f t="shared" ref="Q12:Q41" si="1">E12/Q$9</f>
        <v>0</v>
      </c>
      <c r="R12" s="6">
        <f t="shared" ref="R12:R41" si="2">F12/R$9</f>
        <v>0</v>
      </c>
      <c r="S12" s="6">
        <f t="shared" ref="S12:S41" si="3">G12/S$9</f>
        <v>0</v>
      </c>
      <c r="T12" s="6">
        <f t="shared" ref="T12:T41" si="4">H12/T$9</f>
        <v>0</v>
      </c>
      <c r="U12" s="6">
        <f t="shared" ref="U12:U41" si="5">I12/U$9</f>
        <v>0</v>
      </c>
      <c r="V12" s="6">
        <f t="shared" ref="V12:V41" si="6">J12/V$9</f>
        <v>0</v>
      </c>
      <c r="W12" s="6">
        <f t="shared" ref="W12:W41" si="7">K12/W$9</f>
        <v>0</v>
      </c>
      <c r="X12" s="6">
        <f t="shared" ref="X12:X41" si="8">L12/X$9</f>
        <v>0.5329347373962996</v>
      </c>
      <c r="Y12" s="6">
        <f t="shared" ref="Y12:Y41" si="9">M12/Y$9</f>
        <v>0</v>
      </c>
      <c r="Z12" s="6">
        <f t="shared" ref="Z12:Z41" si="10">SUM(P12:Y12)</f>
        <v>1.7795062750543913</v>
      </c>
      <c r="AB12" s="6">
        <f t="shared" ref="AB12:AB41" si="11">P12/$Z12</f>
        <v>0.70051539302382615</v>
      </c>
      <c r="AC12" s="6">
        <f t="shared" ref="AC12:AC41" si="12">Q12/$Z12</f>
        <v>0</v>
      </c>
      <c r="AD12" s="6">
        <f t="shared" ref="AD12:AD41" si="13">R12/$Z12</f>
        <v>0</v>
      </c>
      <c r="AE12" s="6">
        <f t="shared" ref="AE12:AE41" si="14">S12/$Z12</f>
        <v>0</v>
      </c>
      <c r="AF12" s="6">
        <f t="shared" ref="AF12:AF41" si="15">T12/$Z12</f>
        <v>0</v>
      </c>
      <c r="AG12" s="6">
        <f t="shared" ref="AG12:AG41" si="16">U12/$Z12</f>
        <v>0</v>
      </c>
      <c r="AH12" s="6">
        <f t="shared" ref="AH12:AH41" si="17">V12/$Z12</f>
        <v>0</v>
      </c>
      <c r="AI12" s="6">
        <f t="shared" ref="AI12:AI41" si="18">W12/$Z12</f>
        <v>0</v>
      </c>
      <c r="AJ12" s="6">
        <f t="shared" ref="AJ12:AJ41" si="19">X12/$Z12</f>
        <v>0.29948460697617391</v>
      </c>
      <c r="AK12" s="6">
        <f t="shared" ref="AK12:AK41" si="20">Y12/$Z12</f>
        <v>0</v>
      </c>
      <c r="AL12" s="6">
        <f t="shared" ref="AL12:AL41" si="21">SUM(AB12:AK12)</f>
        <v>1</v>
      </c>
      <c r="AN12" s="6">
        <f>AN$5</f>
        <v>1863.34</v>
      </c>
      <c r="AO12" s="6">
        <f t="shared" ref="AO12:AO41" si="22">AO$5*AD12</f>
        <v>0</v>
      </c>
      <c r="AP12" s="6">
        <f t="shared" ref="AP12:AP41" si="23">AP$5*AC12</f>
        <v>0</v>
      </c>
      <c r="AR12" s="6">
        <f>AR$5*AE12</f>
        <v>0</v>
      </c>
      <c r="AS12" s="6">
        <f>AS$5*AG12</f>
        <v>0</v>
      </c>
      <c r="AT12" s="6">
        <f>AT$5*AH12</f>
        <v>0</v>
      </c>
      <c r="AU12" s="6">
        <f>AU$5*AI12</f>
        <v>0</v>
      </c>
      <c r="AV12" s="6">
        <f>AV$5*AJ12</f>
        <v>-973.1303076780307</v>
      </c>
      <c r="AW12" s="6">
        <f t="shared" ref="AW12:AW41" si="24">AW$5*(AD12*(AI12+AJ12))^(0.5)</f>
        <v>0</v>
      </c>
      <c r="AX12" s="6">
        <f t="shared" ref="AX12:AX41" si="25">AX$5*B12</f>
        <v>0</v>
      </c>
      <c r="AY12" s="6">
        <f t="shared" ref="AY12:AY41" si="26">C12*AY$5</f>
        <v>0</v>
      </c>
      <c r="AZ12" s="7">
        <f>SUM(AN12:AY12)</f>
        <v>890.20969232196921</v>
      </c>
    </row>
    <row r="13" spans="1:52" s="6" customFormat="1" x14ac:dyDescent="0.4">
      <c r="A13" s="5" t="s">
        <v>51</v>
      </c>
      <c r="B13" s="5">
        <v>2</v>
      </c>
      <c r="C13" s="5">
        <v>0</v>
      </c>
      <c r="D13" s="5">
        <v>74.599998474121094</v>
      </c>
      <c r="E13" s="5">
        <v>0.10000000149011599</v>
      </c>
      <c r="F13" s="5">
        <v>13.699999809265099</v>
      </c>
      <c r="G13" s="5">
        <v>0.81999999284744296</v>
      </c>
      <c r="H13" s="5">
        <v>7.9999998211860698E-2</v>
      </c>
      <c r="I13" s="5">
        <v>5.0000000745058101E-2</v>
      </c>
      <c r="J13" s="5">
        <v>0.57999998331070002</v>
      </c>
      <c r="K13" s="5">
        <v>4.6999998092651403</v>
      </c>
      <c r="L13" s="5">
        <v>4.4299998283386204</v>
      </c>
      <c r="M13" s="5">
        <v>0</v>
      </c>
      <c r="N13" s="5">
        <f>SUM(D13:L13)</f>
        <v>99.059997897595125</v>
      </c>
      <c r="P13" s="6">
        <f t="shared" si="0"/>
        <v>1.2415785435604527</v>
      </c>
      <c r="Q13" s="6">
        <f t="shared" si="1"/>
        <v>1.2521004170760951E-3</v>
      </c>
      <c r="R13" s="6">
        <f t="shared" si="2"/>
        <v>0.26872966989923813</v>
      </c>
      <c r="S13" s="6">
        <f t="shared" si="3"/>
        <v>1.1413554749534314E-2</v>
      </c>
      <c r="T13" s="6">
        <f t="shared" si="4"/>
        <v>1.1277548685441066E-3</v>
      </c>
      <c r="U13" s="6">
        <f t="shared" si="5"/>
        <v>1.2405593618825266E-3</v>
      </c>
      <c r="V13" s="6">
        <f t="shared" si="6"/>
        <v>1.0342847266647526E-2</v>
      </c>
      <c r="W13" s="6">
        <f t="shared" si="7"/>
        <v>0.15166328842373886</v>
      </c>
      <c r="X13" s="6">
        <f t="shared" si="8"/>
        <v>9.4059791207184648E-2</v>
      </c>
      <c r="Y13" s="6">
        <f t="shared" si="9"/>
        <v>0</v>
      </c>
      <c r="Z13" s="6">
        <f t="shared" si="10"/>
        <v>1.7814081097542986</v>
      </c>
      <c r="AB13" s="6">
        <f t="shared" si="11"/>
        <v>0.6969646858359132</v>
      </c>
      <c r="AC13" s="6">
        <f t="shared" si="12"/>
        <v>7.0287117826627141E-4</v>
      </c>
      <c r="AD13" s="6">
        <f t="shared" si="13"/>
        <v>0.15085238942597087</v>
      </c>
      <c r="AE13" s="6">
        <f t="shared" si="14"/>
        <v>6.4070409733952161E-3</v>
      </c>
      <c r="AF13" s="6">
        <f t="shared" si="15"/>
        <v>6.3306934686608815E-4</v>
      </c>
      <c r="AG13" s="6">
        <f t="shared" si="16"/>
        <v>6.9639256444927215E-4</v>
      </c>
      <c r="AH13" s="6">
        <f t="shared" si="17"/>
        <v>5.8059953864665337E-3</v>
      </c>
      <c r="AI13" s="6">
        <f t="shared" si="18"/>
        <v>8.5136745248486079E-2</v>
      </c>
      <c r="AJ13" s="6">
        <f t="shared" si="19"/>
        <v>5.2800810040186621E-2</v>
      </c>
      <c r="AK13" s="6">
        <f t="shared" si="20"/>
        <v>0</v>
      </c>
      <c r="AL13" s="6">
        <f t="shared" si="21"/>
        <v>1.0000000000000002</v>
      </c>
      <c r="AN13" s="6">
        <f t="shared" ref="AN13:AN41" si="27">AN$5</f>
        <v>1863.34</v>
      </c>
      <c r="AO13" s="6">
        <f t="shared" si="22"/>
        <v>-541.45900693832004</v>
      </c>
      <c r="AP13" s="6">
        <f t="shared" si="23"/>
        <v>-2.4211568496408522</v>
      </c>
      <c r="AR13" s="6">
        <f t="shared" ref="AR13:AR14" si="28">AR$5*AE13</f>
        <v>-8.458401579689875</v>
      </c>
      <c r="AS13" s="6">
        <f t="shared" ref="AS13:AV14" si="29">AS$5*AG13</f>
        <v>-0.82026228686017522</v>
      </c>
      <c r="AT13" s="6">
        <f t="shared" si="29"/>
        <v>-0.77128871501422847</v>
      </c>
      <c r="AU13" s="6">
        <f t="shared" si="29"/>
        <v>-220.43010122521278</v>
      </c>
      <c r="AV13" s="6">
        <f t="shared" si="29"/>
        <v>-171.56831210408041</v>
      </c>
      <c r="AW13" s="6">
        <f t="shared" si="24"/>
        <v>-2.2679065275721397</v>
      </c>
      <c r="AX13" s="6">
        <f t="shared" si="25"/>
        <v>394.89280337267581</v>
      </c>
      <c r="AY13" s="6">
        <f t="shared" si="26"/>
        <v>0</v>
      </c>
      <c r="AZ13" s="7">
        <f t="shared" ref="AZ13:AZ14" si="30">SUM(AN13:AY13)</f>
        <v>1310.0363671462849</v>
      </c>
    </row>
    <row r="14" spans="1:52" s="6" customFormat="1" x14ac:dyDescent="0.4">
      <c r="A14" s="5" t="s">
        <v>52</v>
      </c>
      <c r="B14" s="5">
        <v>0.14000000000000001</v>
      </c>
      <c r="C14" s="5">
        <v>0.68</v>
      </c>
      <c r="D14" s="5">
        <v>77.599999999999994</v>
      </c>
      <c r="E14" s="5">
        <v>0</v>
      </c>
      <c r="F14" s="5">
        <v>12.3</v>
      </c>
      <c r="G14" s="5">
        <v>0</v>
      </c>
      <c r="H14" s="5">
        <v>0.02</v>
      </c>
      <c r="I14" s="5">
        <v>0.41</v>
      </c>
      <c r="J14" s="5">
        <v>0.65</v>
      </c>
      <c r="K14" s="5">
        <v>4.49</v>
      </c>
      <c r="L14" s="5">
        <v>4.6900000000000004</v>
      </c>
      <c r="M14" s="5">
        <v>0</v>
      </c>
      <c r="N14" s="5">
        <f>SUM(D14:L14)</f>
        <v>100.15999999999998</v>
      </c>
      <c r="P14" s="6">
        <f t="shared" si="0"/>
        <v>1.2915080020238063</v>
      </c>
      <c r="Q14" s="6">
        <f t="shared" si="1"/>
        <v>0</v>
      </c>
      <c r="R14" s="6">
        <f t="shared" si="2"/>
        <v>0.24126824713714629</v>
      </c>
      <c r="S14" s="6">
        <f t="shared" si="3"/>
        <v>0</v>
      </c>
      <c r="T14" s="6">
        <f t="shared" si="4"/>
        <v>2.8193872343784806E-4</v>
      </c>
      <c r="U14" s="6">
        <f t="shared" si="5"/>
        <v>1.0172586615853355E-2</v>
      </c>
      <c r="V14" s="6">
        <f t="shared" si="6"/>
        <v>1.1591122270290705E-2</v>
      </c>
      <c r="W14" s="6">
        <f t="shared" si="7"/>
        <v>0.1448868495016086</v>
      </c>
      <c r="X14" s="6">
        <f t="shared" si="8"/>
        <v>9.9580234278956292E-2</v>
      </c>
      <c r="Y14" s="6">
        <f t="shared" si="9"/>
        <v>0</v>
      </c>
      <c r="Z14" s="6">
        <f t="shared" si="10"/>
        <v>1.7992889805510994</v>
      </c>
      <c r="AB14" s="6">
        <f t="shared" si="11"/>
        <v>0.71778797957637341</v>
      </c>
      <c r="AC14" s="6">
        <f t="shared" si="12"/>
        <v>0</v>
      </c>
      <c r="AD14" s="6">
        <f t="shared" si="13"/>
        <v>0.13409088242359427</v>
      </c>
      <c r="AE14" s="6">
        <f t="shared" si="14"/>
        <v>0</v>
      </c>
      <c r="AF14" s="6">
        <f t="shared" si="15"/>
        <v>1.566945201606769E-4</v>
      </c>
      <c r="AG14" s="6">
        <f t="shared" si="16"/>
        <v>5.6536702696515272E-3</v>
      </c>
      <c r="AH14" s="6">
        <f t="shared" si="17"/>
        <v>6.4420570545263341E-3</v>
      </c>
      <c r="AI14" s="6">
        <f t="shared" si="18"/>
        <v>8.0524502215998453E-2</v>
      </c>
      <c r="AJ14" s="6">
        <f t="shared" si="19"/>
        <v>5.5344213939695297E-2</v>
      </c>
      <c r="AK14" s="6">
        <f t="shared" si="20"/>
        <v>0</v>
      </c>
      <c r="AL14" s="6">
        <f t="shared" si="21"/>
        <v>1</v>
      </c>
      <c r="AN14" s="6">
        <f t="shared" si="27"/>
        <v>1863.34</v>
      </c>
      <c r="AO14" s="6">
        <f t="shared" si="22"/>
        <v>-481.2964270094796</v>
      </c>
      <c r="AP14" s="6">
        <f t="shared" si="23"/>
        <v>0</v>
      </c>
      <c r="AR14" s="6">
        <f t="shared" si="28"/>
        <v>0</v>
      </c>
      <c r="AS14" s="6">
        <f t="shared" si="29"/>
        <v>-6.6593078979888469</v>
      </c>
      <c r="AT14" s="6">
        <f t="shared" si="29"/>
        <v>-0.85578536958808205</v>
      </c>
      <c r="AU14" s="6">
        <f t="shared" si="29"/>
        <v>-208.4884044225081</v>
      </c>
      <c r="AV14" s="6">
        <f t="shared" si="29"/>
        <v>-179.83272156494891</v>
      </c>
      <c r="AW14" s="6">
        <f t="shared" si="24"/>
        <v>-2.1221063855543947</v>
      </c>
      <c r="AX14" s="6">
        <f t="shared" si="25"/>
        <v>27.642496236087311</v>
      </c>
      <c r="AY14" s="6">
        <f t="shared" si="26"/>
        <v>-233.05661250000051</v>
      </c>
      <c r="AZ14" s="7">
        <f t="shared" si="30"/>
        <v>778.6711310860187</v>
      </c>
    </row>
    <row r="15" spans="1:52" x14ac:dyDescent="0.4">
      <c r="N15" t="str">
        <f t="shared" ref="N15:N41" si="31">IF(SUM(D15:L15)&gt;0, SUM(D15:L15)," ")</f>
        <v xml:space="preserve"> 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N15">
        <f t="shared" si="27"/>
        <v>1863.34</v>
      </c>
      <c r="AO15" t="e">
        <f t="shared" si="22"/>
        <v>#DIV/0!</v>
      </c>
      <c r="AP15" t="e">
        <f t="shared" si="23"/>
        <v>#DIV/0!</v>
      </c>
      <c r="AR15" t="e">
        <f t="shared" ref="AR15:AR41" si="32">AR$5*AE15</f>
        <v>#DIV/0!</v>
      </c>
      <c r="AS15" t="e">
        <f t="shared" ref="AS15:AS41" si="33">AS$5*AG15</f>
        <v>#DIV/0!</v>
      </c>
      <c r="AT15" t="e">
        <f t="shared" ref="AT15:AT41" si="34">AT$5*AH15</f>
        <v>#DIV/0!</v>
      </c>
      <c r="AU15" t="e">
        <f t="shared" ref="AU15:AU41" si="35">AU$5*AI15</f>
        <v>#DIV/0!</v>
      </c>
      <c r="AV15" t="e">
        <f t="shared" ref="AV15:AV41" si="36">AV$5*AJ15</f>
        <v>#DIV/0!</v>
      </c>
      <c r="AW15" t="e">
        <f t="shared" si="24"/>
        <v>#DIV/0!</v>
      </c>
      <c r="AX15">
        <f t="shared" si="25"/>
        <v>0</v>
      </c>
      <c r="AY15">
        <f t="shared" si="26"/>
        <v>0</v>
      </c>
      <c r="AZ15" t="str">
        <f>IF(ISNUMBER(SUM(AN15:AY15)), SUM(AN15:AY15), " ")</f>
        <v xml:space="preserve"> </v>
      </c>
    </row>
    <row r="16" spans="1:52" x14ac:dyDescent="0.4">
      <c r="N16" t="str">
        <f t="shared" si="31"/>
        <v xml:space="preserve"> 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Z16">
        <f t="shared" si="10"/>
        <v>0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N16">
        <f t="shared" si="27"/>
        <v>1863.34</v>
      </c>
      <c r="AO16" t="e">
        <f t="shared" si="22"/>
        <v>#DIV/0!</v>
      </c>
      <c r="AP16" t="e">
        <f t="shared" si="23"/>
        <v>#DIV/0!</v>
      </c>
      <c r="AR16" t="e">
        <f t="shared" si="32"/>
        <v>#DIV/0!</v>
      </c>
      <c r="AS16" t="e">
        <f t="shared" si="33"/>
        <v>#DIV/0!</v>
      </c>
      <c r="AT16" t="e">
        <f t="shared" si="34"/>
        <v>#DIV/0!</v>
      </c>
      <c r="AU16" t="e">
        <f t="shared" si="35"/>
        <v>#DIV/0!</v>
      </c>
      <c r="AV16" t="e">
        <f t="shared" si="36"/>
        <v>#DIV/0!</v>
      </c>
      <c r="AW16" t="e">
        <f t="shared" si="24"/>
        <v>#DIV/0!</v>
      </c>
      <c r="AX16">
        <f t="shared" si="25"/>
        <v>0</v>
      </c>
      <c r="AY16">
        <f t="shared" si="26"/>
        <v>0</v>
      </c>
    </row>
    <row r="17" spans="14:51" x14ac:dyDescent="0.4">
      <c r="N17" t="str">
        <f t="shared" si="31"/>
        <v xml:space="preserve"> 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Z17">
        <f t="shared" si="10"/>
        <v>0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N17">
        <f t="shared" si="27"/>
        <v>1863.34</v>
      </c>
      <c r="AO17" t="e">
        <f t="shared" si="22"/>
        <v>#DIV/0!</v>
      </c>
      <c r="AP17" t="e">
        <f t="shared" si="23"/>
        <v>#DIV/0!</v>
      </c>
      <c r="AR17" t="e">
        <f t="shared" si="32"/>
        <v>#DIV/0!</v>
      </c>
      <c r="AS17" t="e">
        <f t="shared" si="33"/>
        <v>#DIV/0!</v>
      </c>
      <c r="AT17" t="e">
        <f t="shared" si="34"/>
        <v>#DIV/0!</v>
      </c>
      <c r="AU17" t="e">
        <f t="shared" si="35"/>
        <v>#DIV/0!</v>
      </c>
      <c r="AV17" t="e">
        <f t="shared" si="36"/>
        <v>#DIV/0!</v>
      </c>
      <c r="AW17" t="e">
        <f t="shared" si="24"/>
        <v>#DIV/0!</v>
      </c>
      <c r="AX17">
        <f t="shared" si="25"/>
        <v>0</v>
      </c>
      <c r="AY17">
        <f t="shared" si="26"/>
        <v>0</v>
      </c>
    </row>
    <row r="18" spans="14:51" x14ac:dyDescent="0.4">
      <c r="N18" t="str">
        <f t="shared" si="31"/>
        <v xml:space="preserve"> 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Z18">
        <f t="shared" si="10"/>
        <v>0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N18">
        <f t="shared" si="27"/>
        <v>1863.34</v>
      </c>
      <c r="AO18" t="e">
        <f t="shared" si="22"/>
        <v>#DIV/0!</v>
      </c>
      <c r="AP18" t="e">
        <f t="shared" si="23"/>
        <v>#DIV/0!</v>
      </c>
      <c r="AR18" t="e">
        <f t="shared" si="32"/>
        <v>#DIV/0!</v>
      </c>
      <c r="AS18" t="e">
        <f t="shared" si="33"/>
        <v>#DIV/0!</v>
      </c>
      <c r="AT18" t="e">
        <f t="shared" si="34"/>
        <v>#DIV/0!</v>
      </c>
      <c r="AU18" t="e">
        <f t="shared" si="35"/>
        <v>#DIV/0!</v>
      </c>
      <c r="AV18" t="e">
        <f t="shared" si="36"/>
        <v>#DIV/0!</v>
      </c>
      <c r="AW18" t="e">
        <f t="shared" si="24"/>
        <v>#DIV/0!</v>
      </c>
      <c r="AX18">
        <f t="shared" si="25"/>
        <v>0</v>
      </c>
      <c r="AY18">
        <f t="shared" si="26"/>
        <v>0</v>
      </c>
    </row>
    <row r="19" spans="14:51" x14ac:dyDescent="0.4">
      <c r="N19" t="str">
        <f t="shared" si="31"/>
        <v xml:space="preserve"> 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0</v>
      </c>
      <c r="AB19" t="e">
        <f t="shared" si="11"/>
        <v>#DIV/0!</v>
      </c>
      <c r="AC19" t="e">
        <f t="shared" si="12"/>
        <v>#DIV/0!</v>
      </c>
      <c r="AD19" t="e">
        <f t="shared" si="13"/>
        <v>#DIV/0!</v>
      </c>
      <c r="AE19" t="e">
        <f t="shared" si="14"/>
        <v>#DIV/0!</v>
      </c>
      <c r="AF19" t="e">
        <f t="shared" si="15"/>
        <v>#DIV/0!</v>
      </c>
      <c r="AG19" t="e">
        <f t="shared" si="16"/>
        <v>#DIV/0!</v>
      </c>
      <c r="AH19" t="e">
        <f t="shared" si="17"/>
        <v>#DIV/0!</v>
      </c>
      <c r="AI19" t="e">
        <f t="shared" si="18"/>
        <v>#DIV/0!</v>
      </c>
      <c r="AJ19" t="e">
        <f t="shared" si="19"/>
        <v>#DIV/0!</v>
      </c>
      <c r="AK19" t="e">
        <f t="shared" si="20"/>
        <v>#DIV/0!</v>
      </c>
      <c r="AL19" t="e">
        <f t="shared" si="21"/>
        <v>#DIV/0!</v>
      </c>
      <c r="AN19">
        <f t="shared" si="27"/>
        <v>1863.34</v>
      </c>
      <c r="AO19" t="e">
        <f t="shared" si="22"/>
        <v>#DIV/0!</v>
      </c>
      <c r="AP19" t="e">
        <f t="shared" si="23"/>
        <v>#DIV/0!</v>
      </c>
      <c r="AR19" t="e">
        <f t="shared" si="32"/>
        <v>#DIV/0!</v>
      </c>
      <c r="AS19" t="e">
        <f t="shared" si="33"/>
        <v>#DIV/0!</v>
      </c>
      <c r="AT19" t="e">
        <f t="shared" si="34"/>
        <v>#DIV/0!</v>
      </c>
      <c r="AU19" t="e">
        <f t="shared" si="35"/>
        <v>#DIV/0!</v>
      </c>
      <c r="AV19" t="e">
        <f t="shared" si="36"/>
        <v>#DIV/0!</v>
      </c>
      <c r="AW19" t="e">
        <f t="shared" si="24"/>
        <v>#DIV/0!</v>
      </c>
      <c r="AX19">
        <f t="shared" si="25"/>
        <v>0</v>
      </c>
      <c r="AY19">
        <f t="shared" si="26"/>
        <v>0</v>
      </c>
    </row>
    <row r="20" spans="14:51" x14ac:dyDescent="0.4">
      <c r="N20" t="str">
        <f t="shared" si="31"/>
        <v xml:space="preserve"> 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Z20">
        <f t="shared" si="10"/>
        <v>0</v>
      </c>
      <c r="AB20" t="e">
        <f t="shared" si="11"/>
        <v>#DIV/0!</v>
      </c>
      <c r="AC20" t="e">
        <f t="shared" si="12"/>
        <v>#DIV/0!</v>
      </c>
      <c r="AD20" t="e">
        <f t="shared" si="13"/>
        <v>#DIV/0!</v>
      </c>
      <c r="AE20" t="e">
        <f t="shared" si="14"/>
        <v>#DIV/0!</v>
      </c>
      <c r="AF20" t="e">
        <f t="shared" si="15"/>
        <v>#DIV/0!</v>
      </c>
      <c r="AG20" t="e">
        <f t="shared" si="16"/>
        <v>#DIV/0!</v>
      </c>
      <c r="AH20" t="e">
        <f t="shared" si="17"/>
        <v>#DIV/0!</v>
      </c>
      <c r="AI20" t="e">
        <f t="shared" si="18"/>
        <v>#DIV/0!</v>
      </c>
      <c r="AJ20" t="e">
        <f t="shared" si="19"/>
        <v>#DIV/0!</v>
      </c>
      <c r="AK20" t="e">
        <f t="shared" si="20"/>
        <v>#DIV/0!</v>
      </c>
      <c r="AL20" t="e">
        <f t="shared" si="21"/>
        <v>#DIV/0!</v>
      </c>
      <c r="AN20">
        <f t="shared" si="27"/>
        <v>1863.34</v>
      </c>
      <c r="AO20" t="e">
        <f t="shared" si="22"/>
        <v>#DIV/0!</v>
      </c>
      <c r="AP20" t="e">
        <f t="shared" si="23"/>
        <v>#DIV/0!</v>
      </c>
      <c r="AR20" t="e">
        <f t="shared" si="32"/>
        <v>#DIV/0!</v>
      </c>
      <c r="AS20" t="e">
        <f t="shared" si="33"/>
        <v>#DIV/0!</v>
      </c>
      <c r="AT20" t="e">
        <f t="shared" si="34"/>
        <v>#DIV/0!</v>
      </c>
      <c r="AU20" t="e">
        <f t="shared" si="35"/>
        <v>#DIV/0!</v>
      </c>
      <c r="AV20" t="e">
        <f t="shared" si="36"/>
        <v>#DIV/0!</v>
      </c>
      <c r="AW20" t="e">
        <f t="shared" si="24"/>
        <v>#DIV/0!</v>
      </c>
      <c r="AX20">
        <f t="shared" si="25"/>
        <v>0</v>
      </c>
      <c r="AY20">
        <f t="shared" si="26"/>
        <v>0</v>
      </c>
    </row>
    <row r="21" spans="14:51" x14ac:dyDescent="0.4">
      <c r="N21" t="str">
        <f t="shared" si="31"/>
        <v xml:space="preserve"> 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Z21">
        <f t="shared" si="10"/>
        <v>0</v>
      </c>
      <c r="AB21" t="e">
        <f t="shared" si="11"/>
        <v>#DIV/0!</v>
      </c>
      <c r="AC21" t="e">
        <f t="shared" si="12"/>
        <v>#DIV/0!</v>
      </c>
      <c r="AD21" t="e">
        <f t="shared" si="13"/>
        <v>#DIV/0!</v>
      </c>
      <c r="AE21" t="e">
        <f t="shared" si="14"/>
        <v>#DIV/0!</v>
      </c>
      <c r="AF21" t="e">
        <f t="shared" si="15"/>
        <v>#DIV/0!</v>
      </c>
      <c r="AG21" t="e">
        <f t="shared" si="16"/>
        <v>#DIV/0!</v>
      </c>
      <c r="AH21" t="e">
        <f t="shared" si="17"/>
        <v>#DIV/0!</v>
      </c>
      <c r="AI21" t="e">
        <f t="shared" si="18"/>
        <v>#DIV/0!</v>
      </c>
      <c r="AJ21" t="e">
        <f t="shared" si="19"/>
        <v>#DIV/0!</v>
      </c>
      <c r="AK21" t="e">
        <f t="shared" si="20"/>
        <v>#DIV/0!</v>
      </c>
      <c r="AL21" t="e">
        <f t="shared" si="21"/>
        <v>#DIV/0!</v>
      </c>
      <c r="AN21">
        <f t="shared" si="27"/>
        <v>1863.34</v>
      </c>
      <c r="AO21" t="e">
        <f t="shared" si="22"/>
        <v>#DIV/0!</v>
      </c>
      <c r="AP21" t="e">
        <f t="shared" si="23"/>
        <v>#DIV/0!</v>
      </c>
      <c r="AR21" t="e">
        <f t="shared" si="32"/>
        <v>#DIV/0!</v>
      </c>
      <c r="AS21" t="e">
        <f t="shared" si="33"/>
        <v>#DIV/0!</v>
      </c>
      <c r="AT21" t="e">
        <f t="shared" si="34"/>
        <v>#DIV/0!</v>
      </c>
      <c r="AU21" t="e">
        <f t="shared" si="35"/>
        <v>#DIV/0!</v>
      </c>
      <c r="AV21" t="e">
        <f t="shared" si="36"/>
        <v>#DIV/0!</v>
      </c>
      <c r="AW21" t="e">
        <f t="shared" si="24"/>
        <v>#DIV/0!</v>
      </c>
      <c r="AX21">
        <f t="shared" si="25"/>
        <v>0</v>
      </c>
      <c r="AY21">
        <f t="shared" si="26"/>
        <v>0</v>
      </c>
    </row>
    <row r="22" spans="14:51" x14ac:dyDescent="0.4">
      <c r="N22" t="str">
        <f t="shared" si="31"/>
        <v xml:space="preserve"> 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Z22">
        <f t="shared" si="10"/>
        <v>0</v>
      </c>
      <c r="AB22" t="e">
        <f t="shared" si="11"/>
        <v>#DIV/0!</v>
      </c>
      <c r="AC22" t="e">
        <f t="shared" si="12"/>
        <v>#DIV/0!</v>
      </c>
      <c r="AD22" t="e">
        <f t="shared" si="13"/>
        <v>#DIV/0!</v>
      </c>
      <c r="AE22" t="e">
        <f t="shared" si="14"/>
        <v>#DIV/0!</v>
      </c>
      <c r="AF22" t="e">
        <f t="shared" si="15"/>
        <v>#DIV/0!</v>
      </c>
      <c r="AG22" t="e">
        <f t="shared" si="16"/>
        <v>#DIV/0!</v>
      </c>
      <c r="AH22" t="e">
        <f t="shared" si="17"/>
        <v>#DIV/0!</v>
      </c>
      <c r="AI22" t="e">
        <f t="shared" si="18"/>
        <v>#DIV/0!</v>
      </c>
      <c r="AJ22" t="e">
        <f t="shared" si="19"/>
        <v>#DIV/0!</v>
      </c>
      <c r="AK22" t="e">
        <f t="shared" si="20"/>
        <v>#DIV/0!</v>
      </c>
      <c r="AL22" t="e">
        <f t="shared" si="21"/>
        <v>#DIV/0!</v>
      </c>
      <c r="AN22">
        <f t="shared" si="27"/>
        <v>1863.34</v>
      </c>
      <c r="AO22" t="e">
        <f t="shared" si="22"/>
        <v>#DIV/0!</v>
      </c>
      <c r="AP22" t="e">
        <f t="shared" si="23"/>
        <v>#DIV/0!</v>
      </c>
      <c r="AR22" t="e">
        <f t="shared" si="32"/>
        <v>#DIV/0!</v>
      </c>
      <c r="AS22" t="e">
        <f t="shared" si="33"/>
        <v>#DIV/0!</v>
      </c>
      <c r="AT22" t="e">
        <f t="shared" si="34"/>
        <v>#DIV/0!</v>
      </c>
      <c r="AU22" t="e">
        <f t="shared" si="35"/>
        <v>#DIV/0!</v>
      </c>
      <c r="AV22" t="e">
        <f t="shared" si="36"/>
        <v>#DIV/0!</v>
      </c>
      <c r="AW22" t="e">
        <f t="shared" si="24"/>
        <v>#DIV/0!</v>
      </c>
      <c r="AX22">
        <f t="shared" si="25"/>
        <v>0</v>
      </c>
      <c r="AY22">
        <f t="shared" si="26"/>
        <v>0</v>
      </c>
    </row>
    <row r="23" spans="14:51" x14ac:dyDescent="0.4">
      <c r="N23" t="str">
        <f t="shared" si="31"/>
        <v xml:space="preserve"> 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Z23">
        <f t="shared" si="10"/>
        <v>0</v>
      </c>
      <c r="AB23" t="e">
        <f t="shared" si="11"/>
        <v>#DIV/0!</v>
      </c>
      <c r="AC23" t="e">
        <f t="shared" si="12"/>
        <v>#DIV/0!</v>
      </c>
      <c r="AD23" t="e">
        <f t="shared" si="13"/>
        <v>#DIV/0!</v>
      </c>
      <c r="AE23" t="e">
        <f t="shared" si="14"/>
        <v>#DIV/0!</v>
      </c>
      <c r="AF23" t="e">
        <f t="shared" si="15"/>
        <v>#DIV/0!</v>
      </c>
      <c r="AG23" t="e">
        <f t="shared" si="16"/>
        <v>#DIV/0!</v>
      </c>
      <c r="AH23" t="e">
        <f t="shared" si="17"/>
        <v>#DIV/0!</v>
      </c>
      <c r="AI23" t="e">
        <f t="shared" si="18"/>
        <v>#DIV/0!</v>
      </c>
      <c r="AJ23" t="e">
        <f t="shared" si="19"/>
        <v>#DIV/0!</v>
      </c>
      <c r="AK23" t="e">
        <f t="shared" si="20"/>
        <v>#DIV/0!</v>
      </c>
      <c r="AL23" t="e">
        <f t="shared" si="21"/>
        <v>#DIV/0!</v>
      </c>
      <c r="AN23">
        <f t="shared" si="27"/>
        <v>1863.34</v>
      </c>
      <c r="AO23" t="e">
        <f t="shared" si="22"/>
        <v>#DIV/0!</v>
      </c>
      <c r="AP23" t="e">
        <f t="shared" si="23"/>
        <v>#DIV/0!</v>
      </c>
      <c r="AR23" t="e">
        <f t="shared" si="32"/>
        <v>#DIV/0!</v>
      </c>
      <c r="AS23" t="e">
        <f t="shared" si="33"/>
        <v>#DIV/0!</v>
      </c>
      <c r="AT23" t="e">
        <f t="shared" si="34"/>
        <v>#DIV/0!</v>
      </c>
      <c r="AU23" t="e">
        <f t="shared" si="35"/>
        <v>#DIV/0!</v>
      </c>
      <c r="AV23" t="e">
        <f t="shared" si="36"/>
        <v>#DIV/0!</v>
      </c>
      <c r="AW23" t="e">
        <f t="shared" si="24"/>
        <v>#DIV/0!</v>
      </c>
      <c r="AX23">
        <f t="shared" si="25"/>
        <v>0</v>
      </c>
      <c r="AY23">
        <f t="shared" si="26"/>
        <v>0</v>
      </c>
    </row>
    <row r="24" spans="14:51" x14ac:dyDescent="0.4">
      <c r="N24" t="str">
        <f t="shared" si="31"/>
        <v xml:space="preserve"> 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Z24">
        <f t="shared" si="10"/>
        <v>0</v>
      </c>
      <c r="AB24" t="e">
        <f t="shared" si="11"/>
        <v>#DIV/0!</v>
      </c>
      <c r="AC24" t="e">
        <f t="shared" si="12"/>
        <v>#DIV/0!</v>
      </c>
      <c r="AD24" t="e">
        <f t="shared" si="13"/>
        <v>#DIV/0!</v>
      </c>
      <c r="AE24" t="e">
        <f t="shared" si="14"/>
        <v>#DIV/0!</v>
      </c>
      <c r="AF24" t="e">
        <f t="shared" si="15"/>
        <v>#DIV/0!</v>
      </c>
      <c r="AG24" t="e">
        <f t="shared" si="16"/>
        <v>#DIV/0!</v>
      </c>
      <c r="AH24" t="e">
        <f t="shared" si="17"/>
        <v>#DIV/0!</v>
      </c>
      <c r="AI24" t="e">
        <f t="shared" si="18"/>
        <v>#DIV/0!</v>
      </c>
      <c r="AJ24" t="e">
        <f t="shared" si="19"/>
        <v>#DIV/0!</v>
      </c>
      <c r="AK24" t="e">
        <f t="shared" si="20"/>
        <v>#DIV/0!</v>
      </c>
      <c r="AL24" t="e">
        <f t="shared" si="21"/>
        <v>#DIV/0!</v>
      </c>
      <c r="AN24">
        <f t="shared" si="27"/>
        <v>1863.34</v>
      </c>
      <c r="AO24" t="e">
        <f t="shared" si="22"/>
        <v>#DIV/0!</v>
      </c>
      <c r="AP24" t="e">
        <f t="shared" si="23"/>
        <v>#DIV/0!</v>
      </c>
      <c r="AR24" t="e">
        <f t="shared" si="32"/>
        <v>#DIV/0!</v>
      </c>
      <c r="AS24" t="e">
        <f t="shared" si="33"/>
        <v>#DIV/0!</v>
      </c>
      <c r="AT24" t="e">
        <f t="shared" si="34"/>
        <v>#DIV/0!</v>
      </c>
      <c r="AU24" t="e">
        <f t="shared" si="35"/>
        <v>#DIV/0!</v>
      </c>
      <c r="AV24" t="e">
        <f t="shared" si="36"/>
        <v>#DIV/0!</v>
      </c>
      <c r="AW24" t="e">
        <f t="shared" si="24"/>
        <v>#DIV/0!</v>
      </c>
      <c r="AX24">
        <f t="shared" si="25"/>
        <v>0</v>
      </c>
      <c r="AY24">
        <f t="shared" si="26"/>
        <v>0</v>
      </c>
    </row>
    <row r="25" spans="14:51" x14ac:dyDescent="0.4">
      <c r="N25" t="str">
        <f t="shared" si="31"/>
        <v xml:space="preserve"> 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Z25">
        <f t="shared" si="10"/>
        <v>0</v>
      </c>
      <c r="AB25" t="e">
        <f t="shared" si="11"/>
        <v>#DIV/0!</v>
      </c>
      <c r="AC25" t="e">
        <f t="shared" si="12"/>
        <v>#DIV/0!</v>
      </c>
      <c r="AD25" t="e">
        <f t="shared" si="13"/>
        <v>#DIV/0!</v>
      </c>
      <c r="AE25" t="e">
        <f t="shared" si="14"/>
        <v>#DIV/0!</v>
      </c>
      <c r="AF25" t="e">
        <f t="shared" si="15"/>
        <v>#DIV/0!</v>
      </c>
      <c r="AG25" t="e">
        <f t="shared" si="16"/>
        <v>#DIV/0!</v>
      </c>
      <c r="AH25" t="e">
        <f t="shared" si="17"/>
        <v>#DIV/0!</v>
      </c>
      <c r="AI25" t="e">
        <f t="shared" si="18"/>
        <v>#DIV/0!</v>
      </c>
      <c r="AJ25" t="e">
        <f t="shared" si="19"/>
        <v>#DIV/0!</v>
      </c>
      <c r="AK25" t="e">
        <f t="shared" si="20"/>
        <v>#DIV/0!</v>
      </c>
      <c r="AL25" t="e">
        <f t="shared" si="21"/>
        <v>#DIV/0!</v>
      </c>
      <c r="AN25">
        <f t="shared" si="27"/>
        <v>1863.34</v>
      </c>
      <c r="AO25" t="e">
        <f t="shared" si="22"/>
        <v>#DIV/0!</v>
      </c>
      <c r="AP25" t="e">
        <f t="shared" si="23"/>
        <v>#DIV/0!</v>
      </c>
      <c r="AR25" t="e">
        <f t="shared" si="32"/>
        <v>#DIV/0!</v>
      </c>
      <c r="AS25" t="e">
        <f t="shared" si="33"/>
        <v>#DIV/0!</v>
      </c>
      <c r="AT25" t="e">
        <f t="shared" si="34"/>
        <v>#DIV/0!</v>
      </c>
      <c r="AU25" t="e">
        <f t="shared" si="35"/>
        <v>#DIV/0!</v>
      </c>
      <c r="AV25" t="e">
        <f t="shared" si="36"/>
        <v>#DIV/0!</v>
      </c>
      <c r="AW25" t="e">
        <f t="shared" si="24"/>
        <v>#DIV/0!</v>
      </c>
      <c r="AX25">
        <f t="shared" si="25"/>
        <v>0</v>
      </c>
      <c r="AY25">
        <f t="shared" si="26"/>
        <v>0</v>
      </c>
    </row>
    <row r="26" spans="14:51" x14ac:dyDescent="0.4">
      <c r="N26" t="str">
        <f t="shared" si="31"/>
        <v xml:space="preserve"> 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Z26">
        <f t="shared" si="10"/>
        <v>0</v>
      </c>
      <c r="AB26" t="e">
        <f t="shared" si="11"/>
        <v>#DIV/0!</v>
      </c>
      <c r="AC26" t="e">
        <f t="shared" si="12"/>
        <v>#DIV/0!</v>
      </c>
      <c r="AD26" t="e">
        <f t="shared" si="13"/>
        <v>#DIV/0!</v>
      </c>
      <c r="AE26" t="e">
        <f t="shared" si="14"/>
        <v>#DIV/0!</v>
      </c>
      <c r="AF26" t="e">
        <f t="shared" si="15"/>
        <v>#DIV/0!</v>
      </c>
      <c r="AG26" t="e">
        <f t="shared" si="16"/>
        <v>#DIV/0!</v>
      </c>
      <c r="AH26" t="e">
        <f t="shared" si="17"/>
        <v>#DIV/0!</v>
      </c>
      <c r="AI26" t="e">
        <f t="shared" si="18"/>
        <v>#DIV/0!</v>
      </c>
      <c r="AJ26" t="e">
        <f t="shared" si="19"/>
        <v>#DIV/0!</v>
      </c>
      <c r="AK26" t="e">
        <f t="shared" si="20"/>
        <v>#DIV/0!</v>
      </c>
      <c r="AL26" t="e">
        <f t="shared" si="21"/>
        <v>#DIV/0!</v>
      </c>
      <c r="AN26">
        <f t="shared" si="27"/>
        <v>1863.34</v>
      </c>
      <c r="AO26" t="e">
        <f t="shared" si="22"/>
        <v>#DIV/0!</v>
      </c>
      <c r="AP26" t="e">
        <f t="shared" si="23"/>
        <v>#DIV/0!</v>
      </c>
      <c r="AR26" t="e">
        <f t="shared" si="32"/>
        <v>#DIV/0!</v>
      </c>
      <c r="AS26" t="e">
        <f t="shared" si="33"/>
        <v>#DIV/0!</v>
      </c>
      <c r="AT26" t="e">
        <f t="shared" si="34"/>
        <v>#DIV/0!</v>
      </c>
      <c r="AU26" t="e">
        <f t="shared" si="35"/>
        <v>#DIV/0!</v>
      </c>
      <c r="AV26" t="e">
        <f t="shared" si="36"/>
        <v>#DIV/0!</v>
      </c>
      <c r="AW26" t="e">
        <f t="shared" si="24"/>
        <v>#DIV/0!</v>
      </c>
      <c r="AX26">
        <f t="shared" si="25"/>
        <v>0</v>
      </c>
      <c r="AY26">
        <f t="shared" si="26"/>
        <v>0</v>
      </c>
    </row>
    <row r="27" spans="14:51" x14ac:dyDescent="0.4">
      <c r="N27" t="str">
        <f t="shared" si="31"/>
        <v xml:space="preserve"> 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Z27">
        <f t="shared" si="10"/>
        <v>0</v>
      </c>
      <c r="AB27" t="e">
        <f t="shared" si="11"/>
        <v>#DIV/0!</v>
      </c>
      <c r="AC27" t="e">
        <f t="shared" si="12"/>
        <v>#DIV/0!</v>
      </c>
      <c r="AD27" t="e">
        <f t="shared" si="13"/>
        <v>#DIV/0!</v>
      </c>
      <c r="AE27" t="e">
        <f t="shared" si="14"/>
        <v>#DIV/0!</v>
      </c>
      <c r="AF27" t="e">
        <f t="shared" si="15"/>
        <v>#DIV/0!</v>
      </c>
      <c r="AG27" t="e">
        <f t="shared" si="16"/>
        <v>#DIV/0!</v>
      </c>
      <c r="AH27" t="e">
        <f t="shared" si="17"/>
        <v>#DIV/0!</v>
      </c>
      <c r="AI27" t="e">
        <f t="shared" si="18"/>
        <v>#DIV/0!</v>
      </c>
      <c r="AJ27" t="e">
        <f t="shared" si="19"/>
        <v>#DIV/0!</v>
      </c>
      <c r="AK27" t="e">
        <f t="shared" si="20"/>
        <v>#DIV/0!</v>
      </c>
      <c r="AL27" t="e">
        <f t="shared" si="21"/>
        <v>#DIV/0!</v>
      </c>
      <c r="AN27">
        <f t="shared" si="27"/>
        <v>1863.34</v>
      </c>
      <c r="AO27" t="e">
        <f t="shared" si="22"/>
        <v>#DIV/0!</v>
      </c>
      <c r="AP27" t="e">
        <f t="shared" si="23"/>
        <v>#DIV/0!</v>
      </c>
      <c r="AR27" t="e">
        <f t="shared" si="32"/>
        <v>#DIV/0!</v>
      </c>
      <c r="AS27" t="e">
        <f t="shared" si="33"/>
        <v>#DIV/0!</v>
      </c>
      <c r="AT27" t="e">
        <f t="shared" si="34"/>
        <v>#DIV/0!</v>
      </c>
      <c r="AU27" t="e">
        <f t="shared" si="35"/>
        <v>#DIV/0!</v>
      </c>
      <c r="AV27" t="e">
        <f t="shared" si="36"/>
        <v>#DIV/0!</v>
      </c>
      <c r="AW27" t="e">
        <f t="shared" si="24"/>
        <v>#DIV/0!</v>
      </c>
      <c r="AX27">
        <f t="shared" si="25"/>
        <v>0</v>
      </c>
      <c r="AY27">
        <f t="shared" si="26"/>
        <v>0</v>
      </c>
    </row>
    <row r="28" spans="14:51" x14ac:dyDescent="0.4">
      <c r="N28" t="str">
        <f t="shared" si="31"/>
        <v xml:space="preserve"> 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Z28">
        <f t="shared" si="10"/>
        <v>0</v>
      </c>
      <c r="AB28" t="e">
        <f t="shared" si="11"/>
        <v>#DIV/0!</v>
      </c>
      <c r="AC28" t="e">
        <f t="shared" si="12"/>
        <v>#DIV/0!</v>
      </c>
      <c r="AD28" t="e">
        <f t="shared" si="13"/>
        <v>#DIV/0!</v>
      </c>
      <c r="AE28" t="e">
        <f t="shared" si="14"/>
        <v>#DIV/0!</v>
      </c>
      <c r="AF28" t="e">
        <f t="shared" si="15"/>
        <v>#DIV/0!</v>
      </c>
      <c r="AG28" t="e">
        <f t="shared" si="16"/>
        <v>#DIV/0!</v>
      </c>
      <c r="AH28" t="e">
        <f t="shared" si="17"/>
        <v>#DIV/0!</v>
      </c>
      <c r="AI28" t="e">
        <f t="shared" si="18"/>
        <v>#DIV/0!</v>
      </c>
      <c r="AJ28" t="e">
        <f t="shared" si="19"/>
        <v>#DIV/0!</v>
      </c>
      <c r="AK28" t="e">
        <f t="shared" si="20"/>
        <v>#DIV/0!</v>
      </c>
      <c r="AL28" t="e">
        <f t="shared" si="21"/>
        <v>#DIV/0!</v>
      </c>
      <c r="AN28">
        <f t="shared" si="27"/>
        <v>1863.34</v>
      </c>
      <c r="AO28" t="e">
        <f t="shared" si="22"/>
        <v>#DIV/0!</v>
      </c>
      <c r="AP28" t="e">
        <f t="shared" si="23"/>
        <v>#DIV/0!</v>
      </c>
      <c r="AR28" t="e">
        <f t="shared" si="32"/>
        <v>#DIV/0!</v>
      </c>
      <c r="AS28" t="e">
        <f t="shared" si="33"/>
        <v>#DIV/0!</v>
      </c>
      <c r="AT28" t="e">
        <f t="shared" si="34"/>
        <v>#DIV/0!</v>
      </c>
      <c r="AU28" t="e">
        <f t="shared" si="35"/>
        <v>#DIV/0!</v>
      </c>
      <c r="AV28" t="e">
        <f t="shared" si="36"/>
        <v>#DIV/0!</v>
      </c>
      <c r="AW28" t="e">
        <f t="shared" si="24"/>
        <v>#DIV/0!</v>
      </c>
      <c r="AX28">
        <f t="shared" si="25"/>
        <v>0</v>
      </c>
      <c r="AY28">
        <f t="shared" si="26"/>
        <v>0</v>
      </c>
    </row>
    <row r="29" spans="14:51" x14ac:dyDescent="0.4">
      <c r="N29" t="str">
        <f t="shared" si="31"/>
        <v xml:space="preserve"> 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Z29">
        <f t="shared" si="10"/>
        <v>0</v>
      </c>
      <c r="AB29" t="e">
        <f t="shared" si="11"/>
        <v>#DIV/0!</v>
      </c>
      <c r="AC29" t="e">
        <f t="shared" si="12"/>
        <v>#DIV/0!</v>
      </c>
      <c r="AD29" t="e">
        <f t="shared" si="13"/>
        <v>#DIV/0!</v>
      </c>
      <c r="AE29" t="e">
        <f t="shared" si="14"/>
        <v>#DIV/0!</v>
      </c>
      <c r="AF29" t="e">
        <f t="shared" si="15"/>
        <v>#DIV/0!</v>
      </c>
      <c r="AG29" t="e">
        <f t="shared" si="16"/>
        <v>#DIV/0!</v>
      </c>
      <c r="AH29" t="e">
        <f t="shared" si="17"/>
        <v>#DIV/0!</v>
      </c>
      <c r="AI29" t="e">
        <f t="shared" si="18"/>
        <v>#DIV/0!</v>
      </c>
      <c r="AJ29" t="e">
        <f t="shared" si="19"/>
        <v>#DIV/0!</v>
      </c>
      <c r="AK29" t="e">
        <f t="shared" si="20"/>
        <v>#DIV/0!</v>
      </c>
      <c r="AL29" t="e">
        <f t="shared" si="21"/>
        <v>#DIV/0!</v>
      </c>
      <c r="AN29">
        <f t="shared" si="27"/>
        <v>1863.34</v>
      </c>
      <c r="AO29" t="e">
        <f t="shared" si="22"/>
        <v>#DIV/0!</v>
      </c>
      <c r="AP29" t="e">
        <f t="shared" si="23"/>
        <v>#DIV/0!</v>
      </c>
      <c r="AR29" t="e">
        <f t="shared" si="32"/>
        <v>#DIV/0!</v>
      </c>
      <c r="AS29" t="e">
        <f t="shared" si="33"/>
        <v>#DIV/0!</v>
      </c>
      <c r="AT29" t="e">
        <f t="shared" si="34"/>
        <v>#DIV/0!</v>
      </c>
      <c r="AU29" t="e">
        <f t="shared" si="35"/>
        <v>#DIV/0!</v>
      </c>
      <c r="AV29" t="e">
        <f t="shared" si="36"/>
        <v>#DIV/0!</v>
      </c>
      <c r="AW29" t="e">
        <f t="shared" si="24"/>
        <v>#DIV/0!</v>
      </c>
      <c r="AX29">
        <f t="shared" si="25"/>
        <v>0</v>
      </c>
      <c r="AY29">
        <f t="shared" si="26"/>
        <v>0</v>
      </c>
    </row>
    <row r="30" spans="14:51" x14ac:dyDescent="0.4">
      <c r="N30" t="str">
        <f t="shared" si="31"/>
        <v xml:space="preserve"> 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 t="shared" si="8"/>
        <v>0</v>
      </c>
      <c r="Y30">
        <f t="shared" si="9"/>
        <v>0</v>
      </c>
      <c r="Z30">
        <f t="shared" si="10"/>
        <v>0</v>
      </c>
      <c r="AB30" t="e">
        <f t="shared" si="11"/>
        <v>#DIV/0!</v>
      </c>
      <c r="AC30" t="e">
        <f t="shared" si="12"/>
        <v>#DIV/0!</v>
      </c>
      <c r="AD30" t="e">
        <f t="shared" si="13"/>
        <v>#DIV/0!</v>
      </c>
      <c r="AE30" t="e">
        <f t="shared" si="14"/>
        <v>#DIV/0!</v>
      </c>
      <c r="AF30" t="e">
        <f t="shared" si="15"/>
        <v>#DIV/0!</v>
      </c>
      <c r="AG30" t="e">
        <f t="shared" si="16"/>
        <v>#DIV/0!</v>
      </c>
      <c r="AH30" t="e">
        <f t="shared" si="17"/>
        <v>#DIV/0!</v>
      </c>
      <c r="AI30" t="e">
        <f t="shared" si="18"/>
        <v>#DIV/0!</v>
      </c>
      <c r="AJ30" t="e">
        <f t="shared" si="19"/>
        <v>#DIV/0!</v>
      </c>
      <c r="AK30" t="e">
        <f t="shared" si="20"/>
        <v>#DIV/0!</v>
      </c>
      <c r="AL30" t="e">
        <f t="shared" si="21"/>
        <v>#DIV/0!</v>
      </c>
      <c r="AN30">
        <f t="shared" si="27"/>
        <v>1863.34</v>
      </c>
      <c r="AO30" t="e">
        <f t="shared" si="22"/>
        <v>#DIV/0!</v>
      </c>
      <c r="AP30" t="e">
        <f t="shared" si="23"/>
        <v>#DIV/0!</v>
      </c>
      <c r="AR30" t="e">
        <f t="shared" si="32"/>
        <v>#DIV/0!</v>
      </c>
      <c r="AS30" t="e">
        <f t="shared" si="33"/>
        <v>#DIV/0!</v>
      </c>
      <c r="AT30" t="e">
        <f t="shared" si="34"/>
        <v>#DIV/0!</v>
      </c>
      <c r="AU30" t="e">
        <f t="shared" si="35"/>
        <v>#DIV/0!</v>
      </c>
      <c r="AV30" t="e">
        <f t="shared" si="36"/>
        <v>#DIV/0!</v>
      </c>
      <c r="AW30" t="e">
        <f t="shared" si="24"/>
        <v>#DIV/0!</v>
      </c>
      <c r="AX30">
        <f t="shared" si="25"/>
        <v>0</v>
      </c>
      <c r="AY30">
        <f t="shared" si="26"/>
        <v>0</v>
      </c>
    </row>
    <row r="31" spans="14:51" x14ac:dyDescent="0.4">
      <c r="N31" t="str">
        <f t="shared" si="31"/>
        <v xml:space="preserve"> </v>
      </c>
      <c r="P31">
        <f t="shared" si="0"/>
        <v>0</v>
      </c>
      <c r="Q31">
        <f t="shared" si="1"/>
        <v>0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0</v>
      </c>
      <c r="V31">
        <f t="shared" si="6"/>
        <v>0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B31" t="e">
        <f t="shared" si="11"/>
        <v>#DIV/0!</v>
      </c>
      <c r="AC31" t="e">
        <f t="shared" si="12"/>
        <v>#DIV/0!</v>
      </c>
      <c r="AD31" t="e">
        <f t="shared" si="13"/>
        <v>#DIV/0!</v>
      </c>
      <c r="AE31" t="e">
        <f t="shared" si="14"/>
        <v>#DIV/0!</v>
      </c>
      <c r="AF31" t="e">
        <f t="shared" si="15"/>
        <v>#DIV/0!</v>
      </c>
      <c r="AG31" t="e">
        <f t="shared" si="16"/>
        <v>#DIV/0!</v>
      </c>
      <c r="AH31" t="e">
        <f t="shared" si="17"/>
        <v>#DIV/0!</v>
      </c>
      <c r="AI31" t="e">
        <f t="shared" si="18"/>
        <v>#DIV/0!</v>
      </c>
      <c r="AJ31" t="e">
        <f t="shared" si="19"/>
        <v>#DIV/0!</v>
      </c>
      <c r="AK31" t="e">
        <f t="shared" si="20"/>
        <v>#DIV/0!</v>
      </c>
      <c r="AL31" t="e">
        <f t="shared" si="21"/>
        <v>#DIV/0!</v>
      </c>
      <c r="AN31">
        <f t="shared" si="27"/>
        <v>1863.34</v>
      </c>
      <c r="AO31" t="e">
        <f t="shared" si="22"/>
        <v>#DIV/0!</v>
      </c>
      <c r="AP31" t="e">
        <f t="shared" si="23"/>
        <v>#DIV/0!</v>
      </c>
      <c r="AR31" t="e">
        <f t="shared" si="32"/>
        <v>#DIV/0!</v>
      </c>
      <c r="AS31" t="e">
        <f t="shared" si="33"/>
        <v>#DIV/0!</v>
      </c>
      <c r="AT31" t="e">
        <f t="shared" si="34"/>
        <v>#DIV/0!</v>
      </c>
      <c r="AU31" t="e">
        <f t="shared" si="35"/>
        <v>#DIV/0!</v>
      </c>
      <c r="AV31" t="e">
        <f t="shared" si="36"/>
        <v>#DIV/0!</v>
      </c>
      <c r="AW31" t="e">
        <f t="shared" si="24"/>
        <v>#DIV/0!</v>
      </c>
      <c r="AX31">
        <f t="shared" si="25"/>
        <v>0</v>
      </c>
      <c r="AY31">
        <f t="shared" si="26"/>
        <v>0</v>
      </c>
    </row>
    <row r="32" spans="14:51" x14ac:dyDescent="0.4">
      <c r="N32" t="str">
        <f t="shared" si="31"/>
        <v xml:space="preserve"> </v>
      </c>
      <c r="P32">
        <f t="shared" si="0"/>
        <v>0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0</v>
      </c>
      <c r="X32">
        <f t="shared" si="8"/>
        <v>0</v>
      </c>
      <c r="Y32">
        <f t="shared" si="9"/>
        <v>0</v>
      </c>
      <c r="Z32">
        <f t="shared" si="10"/>
        <v>0</v>
      </c>
      <c r="AB32" t="e">
        <f t="shared" si="11"/>
        <v>#DIV/0!</v>
      </c>
      <c r="AC32" t="e">
        <f t="shared" si="12"/>
        <v>#DIV/0!</v>
      </c>
      <c r="AD32" t="e">
        <f t="shared" si="13"/>
        <v>#DIV/0!</v>
      </c>
      <c r="AE32" t="e">
        <f t="shared" si="14"/>
        <v>#DIV/0!</v>
      </c>
      <c r="AF32" t="e">
        <f t="shared" si="15"/>
        <v>#DIV/0!</v>
      </c>
      <c r="AG32" t="e">
        <f t="shared" si="16"/>
        <v>#DIV/0!</v>
      </c>
      <c r="AH32" t="e">
        <f t="shared" si="17"/>
        <v>#DIV/0!</v>
      </c>
      <c r="AI32" t="e">
        <f t="shared" si="18"/>
        <v>#DIV/0!</v>
      </c>
      <c r="AJ32" t="e">
        <f t="shared" si="19"/>
        <v>#DIV/0!</v>
      </c>
      <c r="AK32" t="e">
        <f t="shared" si="20"/>
        <v>#DIV/0!</v>
      </c>
      <c r="AL32" t="e">
        <f t="shared" si="21"/>
        <v>#DIV/0!</v>
      </c>
      <c r="AN32">
        <f t="shared" si="27"/>
        <v>1863.34</v>
      </c>
      <c r="AO32" t="e">
        <f t="shared" si="22"/>
        <v>#DIV/0!</v>
      </c>
      <c r="AP32" t="e">
        <f t="shared" si="23"/>
        <v>#DIV/0!</v>
      </c>
      <c r="AR32" t="e">
        <f t="shared" si="32"/>
        <v>#DIV/0!</v>
      </c>
      <c r="AS32" t="e">
        <f t="shared" si="33"/>
        <v>#DIV/0!</v>
      </c>
      <c r="AT32" t="e">
        <f t="shared" si="34"/>
        <v>#DIV/0!</v>
      </c>
      <c r="AU32" t="e">
        <f t="shared" si="35"/>
        <v>#DIV/0!</v>
      </c>
      <c r="AV32" t="e">
        <f t="shared" si="36"/>
        <v>#DIV/0!</v>
      </c>
      <c r="AW32" t="e">
        <f t="shared" si="24"/>
        <v>#DIV/0!</v>
      </c>
      <c r="AX32">
        <f t="shared" si="25"/>
        <v>0</v>
      </c>
      <c r="AY32">
        <f t="shared" si="26"/>
        <v>0</v>
      </c>
    </row>
    <row r="33" spans="14:51" x14ac:dyDescent="0.4">
      <c r="N33" t="str">
        <f t="shared" si="31"/>
        <v xml:space="preserve"> </v>
      </c>
      <c r="P33">
        <f t="shared" si="0"/>
        <v>0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0</v>
      </c>
      <c r="X33">
        <f t="shared" si="8"/>
        <v>0</v>
      </c>
      <c r="Y33">
        <f t="shared" si="9"/>
        <v>0</v>
      </c>
      <c r="Z33">
        <f t="shared" si="10"/>
        <v>0</v>
      </c>
      <c r="AB33" t="e">
        <f t="shared" si="11"/>
        <v>#DIV/0!</v>
      </c>
      <c r="AC33" t="e">
        <f t="shared" si="12"/>
        <v>#DIV/0!</v>
      </c>
      <c r="AD33" t="e">
        <f t="shared" si="13"/>
        <v>#DIV/0!</v>
      </c>
      <c r="AE33" t="e">
        <f t="shared" si="14"/>
        <v>#DIV/0!</v>
      </c>
      <c r="AF33" t="e">
        <f t="shared" si="15"/>
        <v>#DIV/0!</v>
      </c>
      <c r="AG33" t="e">
        <f t="shared" si="16"/>
        <v>#DIV/0!</v>
      </c>
      <c r="AH33" t="e">
        <f t="shared" si="17"/>
        <v>#DIV/0!</v>
      </c>
      <c r="AI33" t="e">
        <f t="shared" si="18"/>
        <v>#DIV/0!</v>
      </c>
      <c r="AJ33" t="e">
        <f t="shared" si="19"/>
        <v>#DIV/0!</v>
      </c>
      <c r="AK33" t="e">
        <f t="shared" si="20"/>
        <v>#DIV/0!</v>
      </c>
      <c r="AL33" t="e">
        <f t="shared" si="21"/>
        <v>#DIV/0!</v>
      </c>
      <c r="AN33">
        <f t="shared" si="27"/>
        <v>1863.34</v>
      </c>
      <c r="AO33" t="e">
        <f t="shared" si="22"/>
        <v>#DIV/0!</v>
      </c>
      <c r="AP33" t="e">
        <f t="shared" si="23"/>
        <v>#DIV/0!</v>
      </c>
      <c r="AR33" t="e">
        <f t="shared" si="32"/>
        <v>#DIV/0!</v>
      </c>
      <c r="AS33" t="e">
        <f t="shared" si="33"/>
        <v>#DIV/0!</v>
      </c>
      <c r="AT33" t="e">
        <f t="shared" si="34"/>
        <v>#DIV/0!</v>
      </c>
      <c r="AU33" t="e">
        <f t="shared" si="35"/>
        <v>#DIV/0!</v>
      </c>
      <c r="AV33" t="e">
        <f t="shared" si="36"/>
        <v>#DIV/0!</v>
      </c>
      <c r="AW33" t="e">
        <f t="shared" si="24"/>
        <v>#DIV/0!</v>
      </c>
      <c r="AX33">
        <f t="shared" si="25"/>
        <v>0</v>
      </c>
      <c r="AY33">
        <f t="shared" si="26"/>
        <v>0</v>
      </c>
    </row>
    <row r="34" spans="14:51" x14ac:dyDescent="0.4">
      <c r="N34" t="str">
        <f t="shared" si="31"/>
        <v xml:space="preserve"> </v>
      </c>
      <c r="P34">
        <f t="shared" si="0"/>
        <v>0</v>
      </c>
      <c r="Q34">
        <f t="shared" si="1"/>
        <v>0</v>
      </c>
      <c r="R34">
        <f t="shared" si="2"/>
        <v>0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  <c r="X34">
        <f t="shared" si="8"/>
        <v>0</v>
      </c>
      <c r="Y34">
        <f t="shared" si="9"/>
        <v>0</v>
      </c>
      <c r="Z34">
        <f t="shared" si="10"/>
        <v>0</v>
      </c>
      <c r="AB34" t="e">
        <f t="shared" si="11"/>
        <v>#DIV/0!</v>
      </c>
      <c r="AC34" t="e">
        <f t="shared" si="12"/>
        <v>#DIV/0!</v>
      </c>
      <c r="AD34" t="e">
        <f t="shared" si="13"/>
        <v>#DIV/0!</v>
      </c>
      <c r="AE34" t="e">
        <f t="shared" si="14"/>
        <v>#DIV/0!</v>
      </c>
      <c r="AF34" t="e">
        <f t="shared" si="15"/>
        <v>#DIV/0!</v>
      </c>
      <c r="AG34" t="e">
        <f t="shared" si="16"/>
        <v>#DIV/0!</v>
      </c>
      <c r="AH34" t="e">
        <f t="shared" si="17"/>
        <v>#DIV/0!</v>
      </c>
      <c r="AI34" t="e">
        <f t="shared" si="18"/>
        <v>#DIV/0!</v>
      </c>
      <c r="AJ34" t="e">
        <f t="shared" si="19"/>
        <v>#DIV/0!</v>
      </c>
      <c r="AK34" t="e">
        <f t="shared" si="20"/>
        <v>#DIV/0!</v>
      </c>
      <c r="AL34" t="e">
        <f t="shared" si="21"/>
        <v>#DIV/0!</v>
      </c>
      <c r="AN34">
        <f t="shared" si="27"/>
        <v>1863.34</v>
      </c>
      <c r="AO34" t="e">
        <f t="shared" si="22"/>
        <v>#DIV/0!</v>
      </c>
      <c r="AP34" t="e">
        <f t="shared" si="23"/>
        <v>#DIV/0!</v>
      </c>
      <c r="AR34" t="e">
        <f t="shared" si="32"/>
        <v>#DIV/0!</v>
      </c>
      <c r="AS34" t="e">
        <f t="shared" si="33"/>
        <v>#DIV/0!</v>
      </c>
      <c r="AT34" t="e">
        <f t="shared" si="34"/>
        <v>#DIV/0!</v>
      </c>
      <c r="AU34" t="e">
        <f t="shared" si="35"/>
        <v>#DIV/0!</v>
      </c>
      <c r="AV34" t="e">
        <f t="shared" si="36"/>
        <v>#DIV/0!</v>
      </c>
      <c r="AW34" t="e">
        <f t="shared" si="24"/>
        <v>#DIV/0!</v>
      </c>
      <c r="AX34">
        <f t="shared" si="25"/>
        <v>0</v>
      </c>
      <c r="AY34">
        <f t="shared" si="26"/>
        <v>0</v>
      </c>
    </row>
    <row r="35" spans="14:51" x14ac:dyDescent="0.4">
      <c r="N35" t="str">
        <f t="shared" si="31"/>
        <v xml:space="preserve"> </v>
      </c>
      <c r="P35">
        <f t="shared" si="0"/>
        <v>0</v>
      </c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  <c r="X35">
        <f t="shared" si="8"/>
        <v>0</v>
      </c>
      <c r="Y35">
        <f t="shared" si="9"/>
        <v>0</v>
      </c>
      <c r="Z35">
        <f t="shared" si="10"/>
        <v>0</v>
      </c>
      <c r="AB35" t="e">
        <f t="shared" si="11"/>
        <v>#DIV/0!</v>
      </c>
      <c r="AC35" t="e">
        <f t="shared" si="12"/>
        <v>#DIV/0!</v>
      </c>
      <c r="AD35" t="e">
        <f t="shared" si="13"/>
        <v>#DIV/0!</v>
      </c>
      <c r="AE35" t="e">
        <f t="shared" si="14"/>
        <v>#DIV/0!</v>
      </c>
      <c r="AF35" t="e">
        <f t="shared" si="15"/>
        <v>#DIV/0!</v>
      </c>
      <c r="AG35" t="e">
        <f t="shared" si="16"/>
        <v>#DIV/0!</v>
      </c>
      <c r="AH35" t="e">
        <f t="shared" si="17"/>
        <v>#DIV/0!</v>
      </c>
      <c r="AI35" t="e">
        <f t="shared" si="18"/>
        <v>#DIV/0!</v>
      </c>
      <c r="AJ35" t="e">
        <f t="shared" si="19"/>
        <v>#DIV/0!</v>
      </c>
      <c r="AK35" t="e">
        <f t="shared" si="20"/>
        <v>#DIV/0!</v>
      </c>
      <c r="AL35" t="e">
        <f t="shared" si="21"/>
        <v>#DIV/0!</v>
      </c>
      <c r="AN35">
        <f t="shared" si="27"/>
        <v>1863.34</v>
      </c>
      <c r="AO35" t="e">
        <f t="shared" si="22"/>
        <v>#DIV/0!</v>
      </c>
      <c r="AP35" t="e">
        <f t="shared" si="23"/>
        <v>#DIV/0!</v>
      </c>
      <c r="AR35" t="e">
        <f t="shared" si="32"/>
        <v>#DIV/0!</v>
      </c>
      <c r="AS35" t="e">
        <f t="shared" si="33"/>
        <v>#DIV/0!</v>
      </c>
      <c r="AT35" t="e">
        <f t="shared" si="34"/>
        <v>#DIV/0!</v>
      </c>
      <c r="AU35" t="e">
        <f t="shared" si="35"/>
        <v>#DIV/0!</v>
      </c>
      <c r="AV35" t="e">
        <f t="shared" si="36"/>
        <v>#DIV/0!</v>
      </c>
      <c r="AW35" t="e">
        <f t="shared" si="24"/>
        <v>#DIV/0!</v>
      </c>
      <c r="AX35">
        <f t="shared" si="25"/>
        <v>0</v>
      </c>
      <c r="AY35">
        <f t="shared" si="26"/>
        <v>0</v>
      </c>
    </row>
    <row r="36" spans="14:51" x14ac:dyDescent="0.4">
      <c r="N36" t="str">
        <f t="shared" si="31"/>
        <v xml:space="preserve"> </v>
      </c>
      <c r="P36">
        <f t="shared" si="0"/>
        <v>0</v>
      </c>
      <c r="Q36">
        <f t="shared" si="1"/>
        <v>0</v>
      </c>
      <c r="R36">
        <f t="shared" si="2"/>
        <v>0</v>
      </c>
      <c r="S36">
        <f t="shared" si="3"/>
        <v>0</v>
      </c>
      <c r="T36">
        <f t="shared" si="4"/>
        <v>0</v>
      </c>
      <c r="U36">
        <f t="shared" si="5"/>
        <v>0</v>
      </c>
      <c r="V36">
        <f t="shared" si="6"/>
        <v>0</v>
      </c>
      <c r="W36">
        <f t="shared" si="7"/>
        <v>0</v>
      </c>
      <c r="X36">
        <f t="shared" si="8"/>
        <v>0</v>
      </c>
      <c r="Y36">
        <f t="shared" si="9"/>
        <v>0</v>
      </c>
      <c r="Z36">
        <f t="shared" si="10"/>
        <v>0</v>
      </c>
      <c r="AB36" t="e">
        <f t="shared" si="11"/>
        <v>#DIV/0!</v>
      </c>
      <c r="AC36" t="e">
        <f t="shared" si="12"/>
        <v>#DIV/0!</v>
      </c>
      <c r="AD36" t="e">
        <f t="shared" si="13"/>
        <v>#DIV/0!</v>
      </c>
      <c r="AE36" t="e">
        <f t="shared" si="14"/>
        <v>#DIV/0!</v>
      </c>
      <c r="AF36" t="e">
        <f t="shared" si="15"/>
        <v>#DIV/0!</v>
      </c>
      <c r="AG36" t="e">
        <f t="shared" si="16"/>
        <v>#DIV/0!</v>
      </c>
      <c r="AH36" t="e">
        <f t="shared" si="17"/>
        <v>#DIV/0!</v>
      </c>
      <c r="AI36" t="e">
        <f t="shared" si="18"/>
        <v>#DIV/0!</v>
      </c>
      <c r="AJ36" t="e">
        <f t="shared" si="19"/>
        <v>#DIV/0!</v>
      </c>
      <c r="AK36" t="e">
        <f t="shared" si="20"/>
        <v>#DIV/0!</v>
      </c>
      <c r="AL36" t="e">
        <f t="shared" si="21"/>
        <v>#DIV/0!</v>
      </c>
      <c r="AN36">
        <f t="shared" si="27"/>
        <v>1863.34</v>
      </c>
      <c r="AO36" t="e">
        <f t="shared" si="22"/>
        <v>#DIV/0!</v>
      </c>
      <c r="AP36" t="e">
        <f t="shared" si="23"/>
        <v>#DIV/0!</v>
      </c>
      <c r="AR36" t="e">
        <f t="shared" si="32"/>
        <v>#DIV/0!</v>
      </c>
      <c r="AS36" t="e">
        <f t="shared" si="33"/>
        <v>#DIV/0!</v>
      </c>
      <c r="AT36" t="e">
        <f t="shared" si="34"/>
        <v>#DIV/0!</v>
      </c>
      <c r="AU36" t="e">
        <f t="shared" si="35"/>
        <v>#DIV/0!</v>
      </c>
      <c r="AV36" t="e">
        <f t="shared" si="36"/>
        <v>#DIV/0!</v>
      </c>
      <c r="AW36" t="e">
        <f t="shared" si="24"/>
        <v>#DIV/0!</v>
      </c>
      <c r="AX36">
        <f t="shared" si="25"/>
        <v>0</v>
      </c>
      <c r="AY36">
        <f t="shared" si="26"/>
        <v>0</v>
      </c>
    </row>
    <row r="37" spans="14:51" x14ac:dyDescent="0.4">
      <c r="N37" t="str">
        <f t="shared" si="31"/>
        <v xml:space="preserve"> </v>
      </c>
      <c r="P37">
        <f t="shared" si="0"/>
        <v>0</v>
      </c>
      <c r="Q37">
        <f t="shared" si="1"/>
        <v>0</v>
      </c>
      <c r="R37">
        <f t="shared" si="2"/>
        <v>0</v>
      </c>
      <c r="S37">
        <f t="shared" si="3"/>
        <v>0</v>
      </c>
      <c r="T37">
        <f t="shared" si="4"/>
        <v>0</v>
      </c>
      <c r="U37">
        <f t="shared" si="5"/>
        <v>0</v>
      </c>
      <c r="V37">
        <f t="shared" si="6"/>
        <v>0</v>
      </c>
      <c r="W37">
        <f t="shared" si="7"/>
        <v>0</v>
      </c>
      <c r="X37">
        <f t="shared" si="8"/>
        <v>0</v>
      </c>
      <c r="Y37">
        <f t="shared" si="9"/>
        <v>0</v>
      </c>
      <c r="Z37">
        <f t="shared" si="10"/>
        <v>0</v>
      </c>
      <c r="AB37" t="e">
        <f t="shared" si="11"/>
        <v>#DIV/0!</v>
      </c>
      <c r="AC37" t="e">
        <f t="shared" si="12"/>
        <v>#DIV/0!</v>
      </c>
      <c r="AD37" t="e">
        <f t="shared" si="13"/>
        <v>#DIV/0!</v>
      </c>
      <c r="AE37" t="e">
        <f t="shared" si="14"/>
        <v>#DIV/0!</v>
      </c>
      <c r="AF37" t="e">
        <f t="shared" si="15"/>
        <v>#DIV/0!</v>
      </c>
      <c r="AG37" t="e">
        <f t="shared" si="16"/>
        <v>#DIV/0!</v>
      </c>
      <c r="AH37" t="e">
        <f t="shared" si="17"/>
        <v>#DIV/0!</v>
      </c>
      <c r="AI37" t="e">
        <f t="shared" si="18"/>
        <v>#DIV/0!</v>
      </c>
      <c r="AJ37" t="e">
        <f t="shared" si="19"/>
        <v>#DIV/0!</v>
      </c>
      <c r="AK37" t="e">
        <f t="shared" si="20"/>
        <v>#DIV/0!</v>
      </c>
      <c r="AL37" t="e">
        <f t="shared" si="21"/>
        <v>#DIV/0!</v>
      </c>
      <c r="AN37">
        <f t="shared" si="27"/>
        <v>1863.34</v>
      </c>
      <c r="AO37" t="e">
        <f t="shared" si="22"/>
        <v>#DIV/0!</v>
      </c>
      <c r="AP37" t="e">
        <f t="shared" si="23"/>
        <v>#DIV/0!</v>
      </c>
      <c r="AR37" t="e">
        <f t="shared" si="32"/>
        <v>#DIV/0!</v>
      </c>
      <c r="AS37" t="e">
        <f t="shared" si="33"/>
        <v>#DIV/0!</v>
      </c>
      <c r="AT37" t="e">
        <f t="shared" si="34"/>
        <v>#DIV/0!</v>
      </c>
      <c r="AU37" t="e">
        <f t="shared" si="35"/>
        <v>#DIV/0!</v>
      </c>
      <c r="AV37" t="e">
        <f t="shared" si="36"/>
        <v>#DIV/0!</v>
      </c>
      <c r="AW37" t="e">
        <f t="shared" si="24"/>
        <v>#DIV/0!</v>
      </c>
      <c r="AX37">
        <f t="shared" si="25"/>
        <v>0</v>
      </c>
      <c r="AY37">
        <f t="shared" si="26"/>
        <v>0</v>
      </c>
    </row>
    <row r="38" spans="14:51" x14ac:dyDescent="0.4">
      <c r="N38" t="str">
        <f t="shared" si="31"/>
        <v xml:space="preserve"> </v>
      </c>
      <c r="P38">
        <f t="shared" si="0"/>
        <v>0</v>
      </c>
      <c r="Q38">
        <f t="shared" si="1"/>
        <v>0</v>
      </c>
      <c r="R38">
        <f t="shared" si="2"/>
        <v>0</v>
      </c>
      <c r="S38">
        <f t="shared" si="3"/>
        <v>0</v>
      </c>
      <c r="T38">
        <f t="shared" si="4"/>
        <v>0</v>
      </c>
      <c r="U38">
        <f t="shared" si="5"/>
        <v>0</v>
      </c>
      <c r="V38">
        <f t="shared" si="6"/>
        <v>0</v>
      </c>
      <c r="W38">
        <f t="shared" si="7"/>
        <v>0</v>
      </c>
      <c r="X38">
        <f t="shared" si="8"/>
        <v>0</v>
      </c>
      <c r="Y38">
        <f t="shared" si="9"/>
        <v>0</v>
      </c>
      <c r="Z38">
        <f t="shared" si="10"/>
        <v>0</v>
      </c>
      <c r="AB38" t="e">
        <f t="shared" si="11"/>
        <v>#DIV/0!</v>
      </c>
      <c r="AC38" t="e">
        <f t="shared" si="12"/>
        <v>#DIV/0!</v>
      </c>
      <c r="AD38" t="e">
        <f t="shared" si="13"/>
        <v>#DIV/0!</v>
      </c>
      <c r="AE38" t="e">
        <f t="shared" si="14"/>
        <v>#DIV/0!</v>
      </c>
      <c r="AF38" t="e">
        <f t="shared" si="15"/>
        <v>#DIV/0!</v>
      </c>
      <c r="AG38" t="e">
        <f t="shared" si="16"/>
        <v>#DIV/0!</v>
      </c>
      <c r="AH38" t="e">
        <f t="shared" si="17"/>
        <v>#DIV/0!</v>
      </c>
      <c r="AI38" t="e">
        <f t="shared" si="18"/>
        <v>#DIV/0!</v>
      </c>
      <c r="AJ38" t="e">
        <f t="shared" si="19"/>
        <v>#DIV/0!</v>
      </c>
      <c r="AK38" t="e">
        <f t="shared" si="20"/>
        <v>#DIV/0!</v>
      </c>
      <c r="AL38" t="e">
        <f t="shared" si="21"/>
        <v>#DIV/0!</v>
      </c>
      <c r="AN38">
        <f t="shared" si="27"/>
        <v>1863.34</v>
      </c>
      <c r="AO38" t="e">
        <f t="shared" si="22"/>
        <v>#DIV/0!</v>
      </c>
      <c r="AP38" t="e">
        <f t="shared" si="23"/>
        <v>#DIV/0!</v>
      </c>
      <c r="AR38" t="e">
        <f t="shared" si="32"/>
        <v>#DIV/0!</v>
      </c>
      <c r="AS38" t="e">
        <f t="shared" si="33"/>
        <v>#DIV/0!</v>
      </c>
      <c r="AT38" t="e">
        <f t="shared" si="34"/>
        <v>#DIV/0!</v>
      </c>
      <c r="AU38" t="e">
        <f t="shared" si="35"/>
        <v>#DIV/0!</v>
      </c>
      <c r="AV38" t="e">
        <f t="shared" si="36"/>
        <v>#DIV/0!</v>
      </c>
      <c r="AW38" t="e">
        <f t="shared" si="24"/>
        <v>#DIV/0!</v>
      </c>
      <c r="AX38">
        <f t="shared" si="25"/>
        <v>0</v>
      </c>
      <c r="AY38">
        <f t="shared" si="26"/>
        <v>0</v>
      </c>
    </row>
    <row r="39" spans="14:51" x14ac:dyDescent="0.4">
      <c r="N39" t="str">
        <f t="shared" si="31"/>
        <v xml:space="preserve"> </v>
      </c>
      <c r="P39">
        <f t="shared" si="0"/>
        <v>0</v>
      </c>
      <c r="Q39">
        <f t="shared" si="1"/>
        <v>0</v>
      </c>
      <c r="R39">
        <f t="shared" si="2"/>
        <v>0</v>
      </c>
      <c r="S39">
        <f t="shared" si="3"/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f t="shared" si="7"/>
        <v>0</v>
      </c>
      <c r="X39">
        <f t="shared" si="8"/>
        <v>0</v>
      </c>
      <c r="Y39">
        <f t="shared" si="9"/>
        <v>0</v>
      </c>
      <c r="Z39">
        <f t="shared" si="10"/>
        <v>0</v>
      </c>
      <c r="AB39" t="e">
        <f t="shared" si="11"/>
        <v>#DIV/0!</v>
      </c>
      <c r="AC39" t="e">
        <f t="shared" si="12"/>
        <v>#DIV/0!</v>
      </c>
      <c r="AD39" t="e">
        <f t="shared" si="13"/>
        <v>#DIV/0!</v>
      </c>
      <c r="AE39" t="e">
        <f t="shared" si="14"/>
        <v>#DIV/0!</v>
      </c>
      <c r="AF39" t="e">
        <f t="shared" si="15"/>
        <v>#DIV/0!</v>
      </c>
      <c r="AG39" t="e">
        <f t="shared" si="16"/>
        <v>#DIV/0!</v>
      </c>
      <c r="AH39" t="e">
        <f t="shared" si="17"/>
        <v>#DIV/0!</v>
      </c>
      <c r="AI39" t="e">
        <f t="shared" si="18"/>
        <v>#DIV/0!</v>
      </c>
      <c r="AJ39" t="e">
        <f t="shared" si="19"/>
        <v>#DIV/0!</v>
      </c>
      <c r="AK39" t="e">
        <f t="shared" si="20"/>
        <v>#DIV/0!</v>
      </c>
      <c r="AL39" t="e">
        <f t="shared" si="21"/>
        <v>#DIV/0!</v>
      </c>
      <c r="AN39">
        <f t="shared" si="27"/>
        <v>1863.34</v>
      </c>
      <c r="AO39" t="e">
        <f t="shared" si="22"/>
        <v>#DIV/0!</v>
      </c>
      <c r="AP39" t="e">
        <f t="shared" si="23"/>
        <v>#DIV/0!</v>
      </c>
      <c r="AR39" t="e">
        <f t="shared" si="32"/>
        <v>#DIV/0!</v>
      </c>
      <c r="AS39" t="e">
        <f t="shared" si="33"/>
        <v>#DIV/0!</v>
      </c>
      <c r="AT39" t="e">
        <f t="shared" si="34"/>
        <v>#DIV/0!</v>
      </c>
      <c r="AU39" t="e">
        <f t="shared" si="35"/>
        <v>#DIV/0!</v>
      </c>
      <c r="AV39" t="e">
        <f t="shared" si="36"/>
        <v>#DIV/0!</v>
      </c>
      <c r="AW39" t="e">
        <f t="shared" si="24"/>
        <v>#DIV/0!</v>
      </c>
      <c r="AX39">
        <f t="shared" si="25"/>
        <v>0</v>
      </c>
      <c r="AY39">
        <f t="shared" si="26"/>
        <v>0</v>
      </c>
    </row>
    <row r="40" spans="14:51" x14ac:dyDescent="0.4">
      <c r="N40" t="str">
        <f t="shared" si="31"/>
        <v xml:space="preserve"> </v>
      </c>
      <c r="P40">
        <f t="shared" si="0"/>
        <v>0</v>
      </c>
      <c r="Q40">
        <f t="shared" si="1"/>
        <v>0</v>
      </c>
      <c r="R40">
        <f t="shared" si="2"/>
        <v>0</v>
      </c>
      <c r="S40">
        <f t="shared" si="3"/>
        <v>0</v>
      </c>
      <c r="T40">
        <f t="shared" si="4"/>
        <v>0</v>
      </c>
      <c r="U40">
        <f t="shared" si="5"/>
        <v>0</v>
      </c>
      <c r="V40">
        <f t="shared" si="6"/>
        <v>0</v>
      </c>
      <c r="W40">
        <f t="shared" si="7"/>
        <v>0</v>
      </c>
      <c r="X40">
        <f t="shared" si="8"/>
        <v>0</v>
      </c>
      <c r="Y40">
        <f t="shared" si="9"/>
        <v>0</v>
      </c>
      <c r="Z40">
        <f t="shared" si="10"/>
        <v>0</v>
      </c>
      <c r="AB40" t="e">
        <f t="shared" si="11"/>
        <v>#DIV/0!</v>
      </c>
      <c r="AC40" t="e">
        <f t="shared" si="12"/>
        <v>#DIV/0!</v>
      </c>
      <c r="AD40" t="e">
        <f t="shared" si="13"/>
        <v>#DIV/0!</v>
      </c>
      <c r="AE40" t="e">
        <f t="shared" si="14"/>
        <v>#DIV/0!</v>
      </c>
      <c r="AF40" t="e">
        <f t="shared" si="15"/>
        <v>#DIV/0!</v>
      </c>
      <c r="AG40" t="e">
        <f t="shared" si="16"/>
        <v>#DIV/0!</v>
      </c>
      <c r="AH40" t="e">
        <f t="shared" si="17"/>
        <v>#DIV/0!</v>
      </c>
      <c r="AI40" t="e">
        <f t="shared" si="18"/>
        <v>#DIV/0!</v>
      </c>
      <c r="AJ40" t="e">
        <f t="shared" si="19"/>
        <v>#DIV/0!</v>
      </c>
      <c r="AK40" t="e">
        <f t="shared" si="20"/>
        <v>#DIV/0!</v>
      </c>
      <c r="AL40" t="e">
        <f t="shared" si="21"/>
        <v>#DIV/0!</v>
      </c>
      <c r="AN40">
        <f t="shared" si="27"/>
        <v>1863.34</v>
      </c>
      <c r="AO40" t="e">
        <f t="shared" si="22"/>
        <v>#DIV/0!</v>
      </c>
      <c r="AP40" t="e">
        <f t="shared" si="23"/>
        <v>#DIV/0!</v>
      </c>
      <c r="AR40" t="e">
        <f t="shared" si="32"/>
        <v>#DIV/0!</v>
      </c>
      <c r="AS40" t="e">
        <f t="shared" si="33"/>
        <v>#DIV/0!</v>
      </c>
      <c r="AT40" t="e">
        <f t="shared" si="34"/>
        <v>#DIV/0!</v>
      </c>
      <c r="AU40" t="e">
        <f t="shared" si="35"/>
        <v>#DIV/0!</v>
      </c>
      <c r="AV40" t="e">
        <f t="shared" si="36"/>
        <v>#DIV/0!</v>
      </c>
      <c r="AW40" t="e">
        <f t="shared" si="24"/>
        <v>#DIV/0!</v>
      </c>
      <c r="AX40">
        <f t="shared" si="25"/>
        <v>0</v>
      </c>
      <c r="AY40">
        <f t="shared" si="26"/>
        <v>0</v>
      </c>
    </row>
    <row r="41" spans="14:51" x14ac:dyDescent="0.4">
      <c r="N41" t="str">
        <f t="shared" si="31"/>
        <v xml:space="preserve"> </v>
      </c>
      <c r="P41">
        <f t="shared" si="0"/>
        <v>0</v>
      </c>
      <c r="Q41">
        <f t="shared" si="1"/>
        <v>0</v>
      </c>
      <c r="R41">
        <f t="shared" si="2"/>
        <v>0</v>
      </c>
      <c r="S41">
        <f t="shared" si="3"/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f t="shared" si="7"/>
        <v>0</v>
      </c>
      <c r="X41">
        <f t="shared" si="8"/>
        <v>0</v>
      </c>
      <c r="Y41">
        <f t="shared" si="9"/>
        <v>0</v>
      </c>
      <c r="Z41">
        <f t="shared" si="10"/>
        <v>0</v>
      </c>
      <c r="AB41" t="e">
        <f t="shared" si="11"/>
        <v>#DIV/0!</v>
      </c>
      <c r="AC41" t="e">
        <f t="shared" si="12"/>
        <v>#DIV/0!</v>
      </c>
      <c r="AD41" t="e">
        <f t="shared" si="13"/>
        <v>#DIV/0!</v>
      </c>
      <c r="AE41" t="e">
        <f t="shared" si="14"/>
        <v>#DIV/0!</v>
      </c>
      <c r="AF41" t="e">
        <f t="shared" si="15"/>
        <v>#DIV/0!</v>
      </c>
      <c r="AG41" t="e">
        <f t="shared" si="16"/>
        <v>#DIV/0!</v>
      </c>
      <c r="AH41" t="e">
        <f t="shared" si="17"/>
        <v>#DIV/0!</v>
      </c>
      <c r="AI41" t="e">
        <f t="shared" si="18"/>
        <v>#DIV/0!</v>
      </c>
      <c r="AJ41" t="e">
        <f t="shared" si="19"/>
        <v>#DIV/0!</v>
      </c>
      <c r="AK41" t="e">
        <f t="shared" si="20"/>
        <v>#DIV/0!</v>
      </c>
      <c r="AL41" t="e">
        <f t="shared" si="21"/>
        <v>#DIV/0!</v>
      </c>
      <c r="AN41">
        <f t="shared" si="27"/>
        <v>1863.34</v>
      </c>
      <c r="AO41" t="e">
        <f t="shared" si="22"/>
        <v>#DIV/0!</v>
      </c>
      <c r="AP41" t="e">
        <f t="shared" si="23"/>
        <v>#DIV/0!</v>
      </c>
      <c r="AR41" t="e">
        <f t="shared" si="32"/>
        <v>#DIV/0!</v>
      </c>
      <c r="AS41" t="e">
        <f t="shared" si="33"/>
        <v>#DIV/0!</v>
      </c>
      <c r="AT41" t="e">
        <f t="shared" si="34"/>
        <v>#DIV/0!</v>
      </c>
      <c r="AU41" t="e">
        <f t="shared" si="35"/>
        <v>#DIV/0!</v>
      </c>
      <c r="AV41" t="e">
        <f t="shared" si="36"/>
        <v>#DIV/0!</v>
      </c>
      <c r="AW41" t="e">
        <f t="shared" si="24"/>
        <v>#DIV/0!</v>
      </c>
      <c r="AX41">
        <f t="shared" si="25"/>
        <v>0</v>
      </c>
      <c r="AY41">
        <f t="shared" si="26"/>
        <v>0</v>
      </c>
    </row>
  </sheetData>
  <dataValidations count="3">
    <dataValidation type="decimal" allowBlank="1" showInputMessage="1" showErrorMessage="1" error="X(H2O) should be between 0 and 1" sqref="C12:C41">
      <formula1>0</formula1>
      <formula2>1</formula2>
    </dataValidation>
    <dataValidation type="decimal" allowBlank="1" showInputMessage="1" showErrorMessage="1" error="The Pressure value should be between 0 and 10 GPa" sqref="B12:B41">
      <formula1>0</formula1>
      <formula2>10</formula2>
    </dataValidation>
    <dataValidation type="decimal" allowBlank="1" showInputMessage="1" showErrorMessage="1" error="The value shoud be between 0 and 100" sqref="D12:M41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Plechov et al.,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2023-12-26T08:52:16Z</dcterms:modified>
</cp:coreProperties>
</file>